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a-fukuda\Downloads\"/>
    </mc:Choice>
  </mc:AlternateContent>
  <xr:revisionPtr revIDLastSave="0" documentId="8_{8AF8B353-1F32-4F42-ACF1-786EDBFBD63B}" xr6:coauthVersionLast="47" xr6:coauthVersionMax="47" xr10:uidLastSave="{00000000-0000-0000-0000-000000000000}"/>
  <bookViews>
    <workbookView xWindow="16905" yWindow="-16320" windowWidth="29040" windowHeight="15840" xr2:uid="{00000000-000D-0000-FFFF-FFFF00000000}"/>
  </bookViews>
  <sheets>
    <sheet name="催事利用1日目" sheetId="10" r:id="rId1"/>
    <sheet name="催事利用2日目" sheetId="19" r:id="rId2"/>
    <sheet name="催事利用3日目" sheetId="20" r:id="rId3"/>
    <sheet name="催事利用4日目" sheetId="21" r:id="rId4"/>
    <sheet name="催事利用5日目" sheetId="22" r:id="rId5"/>
    <sheet name="Sheet3" sheetId="24" state="hidden" r:id="rId6"/>
  </sheets>
  <definedNames>
    <definedName name="_xlnm._FilterDatabase" localSheetId="0" hidden="1">催事利用1日目!$A$19:$J$69</definedName>
    <definedName name="_xlnm._FilterDatabase" localSheetId="1" hidden="1">催事利用2日目!$A$19:$J$19</definedName>
    <definedName name="_xlnm._FilterDatabase" localSheetId="2" hidden="1">催事利用3日目!$A$19:$J$19</definedName>
    <definedName name="_xlnm._FilterDatabase" localSheetId="3" hidden="1">催事利用4日目!$A$19:$J$19</definedName>
    <definedName name="_xlnm._FilterDatabase" localSheetId="4" hidden="1">催事利用5日目!$A$19:$J$19</definedName>
    <definedName name="_xlnm.Print_Area" localSheetId="0">催事利用1日目!$A$1:$J$69</definedName>
    <definedName name="_xlnm.Print_Area" localSheetId="1">催事利用2日目!$A$1:$J$69</definedName>
    <definedName name="_xlnm.Print_Area" localSheetId="2">催事利用3日目!$A$1:$J$69</definedName>
    <definedName name="_xlnm.Print_Area" localSheetId="3">催事利用4日目!$A$1:$J$69</definedName>
    <definedName name="_xlnm.Print_Area" localSheetId="4">催事利用5日目!$A$1:$J$69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0" l="1"/>
  <c r="D20" i="10" l="1"/>
  <c r="E68" i="22" l="1"/>
  <c r="I68" i="22" s="1"/>
  <c r="D68" i="22"/>
  <c r="C68" i="22"/>
  <c r="E67" i="22"/>
  <c r="I67" i="22" s="1"/>
  <c r="D67" i="22"/>
  <c r="C67" i="22"/>
  <c r="E66" i="22"/>
  <c r="I66" i="22" s="1"/>
  <c r="D66" i="22"/>
  <c r="C66" i="22"/>
  <c r="E65" i="22"/>
  <c r="I65" i="22" s="1"/>
  <c r="D65" i="22"/>
  <c r="C65" i="22"/>
  <c r="E64" i="22"/>
  <c r="I64" i="22" s="1"/>
  <c r="D64" i="22"/>
  <c r="C64" i="22"/>
  <c r="E63" i="22"/>
  <c r="I63" i="22" s="1"/>
  <c r="D63" i="22"/>
  <c r="C63" i="22"/>
  <c r="E62" i="22"/>
  <c r="I62" i="22" s="1"/>
  <c r="D62" i="22"/>
  <c r="C62" i="22"/>
  <c r="E61" i="22"/>
  <c r="I61" i="22" s="1"/>
  <c r="D61" i="22"/>
  <c r="C61" i="22"/>
  <c r="E60" i="22"/>
  <c r="I60" i="22" s="1"/>
  <c r="D60" i="22"/>
  <c r="C60" i="22"/>
  <c r="E59" i="22"/>
  <c r="I59" i="22" s="1"/>
  <c r="D59" i="22"/>
  <c r="C59" i="22"/>
  <c r="E58" i="22"/>
  <c r="I58" i="22" s="1"/>
  <c r="D58" i="22"/>
  <c r="C58" i="22"/>
  <c r="E57" i="22"/>
  <c r="I57" i="22" s="1"/>
  <c r="D57" i="22"/>
  <c r="C57" i="22"/>
  <c r="E56" i="22"/>
  <c r="I56" i="22" s="1"/>
  <c r="D56" i="22"/>
  <c r="C56" i="22"/>
  <c r="E55" i="22"/>
  <c r="I55" i="22" s="1"/>
  <c r="D55" i="22"/>
  <c r="C55" i="22"/>
  <c r="E54" i="22"/>
  <c r="I54" i="22" s="1"/>
  <c r="D54" i="22"/>
  <c r="C54" i="22"/>
  <c r="E53" i="22"/>
  <c r="I53" i="22" s="1"/>
  <c r="D53" i="22"/>
  <c r="C53" i="22"/>
  <c r="E52" i="22"/>
  <c r="I52" i="22" s="1"/>
  <c r="D52" i="22"/>
  <c r="C52" i="22"/>
  <c r="E51" i="22"/>
  <c r="I51" i="22" s="1"/>
  <c r="D51" i="22"/>
  <c r="C51" i="22"/>
  <c r="E50" i="22"/>
  <c r="I50" i="22" s="1"/>
  <c r="D50" i="22"/>
  <c r="C50" i="22"/>
  <c r="E49" i="22"/>
  <c r="I49" i="22" s="1"/>
  <c r="D49" i="22"/>
  <c r="C49" i="22"/>
  <c r="E48" i="22"/>
  <c r="I48" i="22" s="1"/>
  <c r="D48" i="22"/>
  <c r="C48" i="22"/>
  <c r="E47" i="22"/>
  <c r="I47" i="22" s="1"/>
  <c r="D47" i="22"/>
  <c r="C47" i="22"/>
  <c r="E46" i="22"/>
  <c r="I46" i="22" s="1"/>
  <c r="D46" i="22"/>
  <c r="C46" i="22"/>
  <c r="E45" i="22"/>
  <c r="I45" i="22" s="1"/>
  <c r="D45" i="22"/>
  <c r="C45" i="22"/>
  <c r="E44" i="22"/>
  <c r="I44" i="22" s="1"/>
  <c r="D44" i="22"/>
  <c r="C44" i="22"/>
  <c r="E43" i="22"/>
  <c r="I43" i="22" s="1"/>
  <c r="D43" i="22"/>
  <c r="C43" i="22"/>
  <c r="E42" i="22"/>
  <c r="I42" i="22" s="1"/>
  <c r="D42" i="22"/>
  <c r="C42" i="22"/>
  <c r="E41" i="22"/>
  <c r="I41" i="22" s="1"/>
  <c r="D41" i="22"/>
  <c r="C41" i="22"/>
  <c r="E40" i="22"/>
  <c r="I40" i="22" s="1"/>
  <c r="D40" i="22"/>
  <c r="C40" i="22"/>
  <c r="E39" i="22"/>
  <c r="I39" i="22" s="1"/>
  <c r="D39" i="22"/>
  <c r="C39" i="22"/>
  <c r="E38" i="22"/>
  <c r="I38" i="22" s="1"/>
  <c r="D38" i="22"/>
  <c r="C38" i="22"/>
  <c r="E37" i="22"/>
  <c r="I37" i="22" s="1"/>
  <c r="D37" i="22"/>
  <c r="C37" i="22"/>
  <c r="E36" i="22"/>
  <c r="I36" i="22" s="1"/>
  <c r="D36" i="22"/>
  <c r="C36" i="22"/>
  <c r="E35" i="22"/>
  <c r="I35" i="22" s="1"/>
  <c r="D35" i="22"/>
  <c r="C35" i="22"/>
  <c r="E34" i="22"/>
  <c r="I34" i="22" s="1"/>
  <c r="D34" i="22"/>
  <c r="C34" i="22"/>
  <c r="E33" i="22"/>
  <c r="I33" i="22" s="1"/>
  <c r="D33" i="22"/>
  <c r="C33" i="22"/>
  <c r="E32" i="22"/>
  <c r="I32" i="22" s="1"/>
  <c r="D32" i="22"/>
  <c r="C32" i="22"/>
  <c r="E31" i="22"/>
  <c r="I31" i="22" s="1"/>
  <c r="D31" i="22"/>
  <c r="C31" i="22"/>
  <c r="E30" i="22"/>
  <c r="I30" i="22" s="1"/>
  <c r="D30" i="22"/>
  <c r="C30" i="22"/>
  <c r="E29" i="22"/>
  <c r="I29" i="22" s="1"/>
  <c r="D29" i="22"/>
  <c r="C29" i="22"/>
  <c r="E28" i="22"/>
  <c r="I28" i="22" s="1"/>
  <c r="D28" i="22"/>
  <c r="C28" i="22"/>
  <c r="E27" i="22"/>
  <c r="I27" i="22" s="1"/>
  <c r="D27" i="22"/>
  <c r="C27" i="22"/>
  <c r="E26" i="22"/>
  <c r="I26" i="22" s="1"/>
  <c r="D26" i="22"/>
  <c r="C26" i="22"/>
  <c r="E25" i="22"/>
  <c r="I25" i="22" s="1"/>
  <c r="D25" i="22"/>
  <c r="C25" i="22"/>
  <c r="E24" i="22"/>
  <c r="I24" i="22" s="1"/>
  <c r="D24" i="22"/>
  <c r="C24" i="22"/>
  <c r="E23" i="22"/>
  <c r="I23" i="22" s="1"/>
  <c r="D23" i="22"/>
  <c r="C23" i="22"/>
  <c r="E22" i="22"/>
  <c r="I22" i="22" s="1"/>
  <c r="D22" i="22"/>
  <c r="C22" i="22"/>
  <c r="E21" i="22"/>
  <c r="I21" i="22" s="1"/>
  <c r="D21" i="22"/>
  <c r="C21" i="22"/>
  <c r="E20" i="22"/>
  <c r="I20" i="22" s="1"/>
  <c r="D20" i="22"/>
  <c r="C20" i="22"/>
  <c r="E68" i="21"/>
  <c r="I68" i="21" s="1"/>
  <c r="D68" i="21"/>
  <c r="C68" i="21"/>
  <c r="E67" i="21"/>
  <c r="I67" i="21" s="1"/>
  <c r="D67" i="21"/>
  <c r="C67" i="21"/>
  <c r="E66" i="21"/>
  <c r="I66" i="21" s="1"/>
  <c r="D66" i="21"/>
  <c r="C66" i="21"/>
  <c r="E65" i="21"/>
  <c r="I65" i="21" s="1"/>
  <c r="D65" i="21"/>
  <c r="C65" i="21"/>
  <c r="E64" i="21"/>
  <c r="I64" i="21" s="1"/>
  <c r="D64" i="21"/>
  <c r="C64" i="21"/>
  <c r="E63" i="21"/>
  <c r="I63" i="21" s="1"/>
  <c r="D63" i="21"/>
  <c r="C63" i="21"/>
  <c r="E62" i="21"/>
  <c r="I62" i="21" s="1"/>
  <c r="D62" i="21"/>
  <c r="C62" i="21"/>
  <c r="E61" i="21"/>
  <c r="I61" i="21" s="1"/>
  <c r="D61" i="21"/>
  <c r="C61" i="21"/>
  <c r="E60" i="21"/>
  <c r="I60" i="21" s="1"/>
  <c r="D60" i="21"/>
  <c r="C60" i="21"/>
  <c r="E59" i="21"/>
  <c r="I59" i="21" s="1"/>
  <c r="D59" i="21"/>
  <c r="C59" i="21"/>
  <c r="E58" i="21"/>
  <c r="I58" i="21" s="1"/>
  <c r="D58" i="21"/>
  <c r="C58" i="21"/>
  <c r="E57" i="21"/>
  <c r="I57" i="21" s="1"/>
  <c r="D57" i="21"/>
  <c r="C57" i="21"/>
  <c r="E56" i="21"/>
  <c r="I56" i="21" s="1"/>
  <c r="D56" i="21"/>
  <c r="C56" i="21"/>
  <c r="E55" i="21"/>
  <c r="I55" i="21" s="1"/>
  <c r="D55" i="21"/>
  <c r="C55" i="21"/>
  <c r="E54" i="21"/>
  <c r="I54" i="21" s="1"/>
  <c r="D54" i="21"/>
  <c r="C54" i="21"/>
  <c r="E53" i="21"/>
  <c r="I53" i="21" s="1"/>
  <c r="D53" i="21"/>
  <c r="C53" i="21"/>
  <c r="E52" i="21"/>
  <c r="I52" i="21" s="1"/>
  <c r="D52" i="21"/>
  <c r="C52" i="21"/>
  <c r="E51" i="21"/>
  <c r="I51" i="21" s="1"/>
  <c r="D51" i="21"/>
  <c r="C51" i="21"/>
  <c r="E50" i="21"/>
  <c r="I50" i="21" s="1"/>
  <c r="D50" i="21"/>
  <c r="C50" i="21"/>
  <c r="E49" i="21"/>
  <c r="I49" i="21" s="1"/>
  <c r="D49" i="21"/>
  <c r="C49" i="21"/>
  <c r="E48" i="21"/>
  <c r="I48" i="21" s="1"/>
  <c r="D48" i="21"/>
  <c r="C48" i="21"/>
  <c r="E47" i="21"/>
  <c r="I47" i="21" s="1"/>
  <c r="D47" i="21"/>
  <c r="C47" i="21"/>
  <c r="E46" i="21"/>
  <c r="I46" i="21" s="1"/>
  <c r="D46" i="21"/>
  <c r="C46" i="21"/>
  <c r="E45" i="21"/>
  <c r="I45" i="21" s="1"/>
  <c r="D45" i="21"/>
  <c r="C45" i="21"/>
  <c r="E44" i="21"/>
  <c r="I44" i="21" s="1"/>
  <c r="D44" i="21"/>
  <c r="C44" i="21"/>
  <c r="E43" i="21"/>
  <c r="I43" i="21" s="1"/>
  <c r="D43" i="21"/>
  <c r="C43" i="21"/>
  <c r="E42" i="21"/>
  <c r="I42" i="21" s="1"/>
  <c r="D42" i="21"/>
  <c r="C42" i="21"/>
  <c r="E41" i="21"/>
  <c r="I41" i="21" s="1"/>
  <c r="D41" i="21"/>
  <c r="C41" i="21"/>
  <c r="E40" i="21"/>
  <c r="I40" i="21" s="1"/>
  <c r="D40" i="21"/>
  <c r="C40" i="21"/>
  <c r="E39" i="21"/>
  <c r="I39" i="21" s="1"/>
  <c r="D39" i="21"/>
  <c r="C39" i="21"/>
  <c r="E38" i="21"/>
  <c r="I38" i="21" s="1"/>
  <c r="D38" i="21"/>
  <c r="C38" i="21"/>
  <c r="E37" i="21"/>
  <c r="I37" i="21" s="1"/>
  <c r="D37" i="21"/>
  <c r="C37" i="21"/>
  <c r="E36" i="21"/>
  <c r="I36" i="21" s="1"/>
  <c r="D36" i="21"/>
  <c r="C36" i="21"/>
  <c r="E35" i="21"/>
  <c r="I35" i="21" s="1"/>
  <c r="D35" i="21"/>
  <c r="C35" i="21"/>
  <c r="E34" i="21"/>
  <c r="I34" i="21" s="1"/>
  <c r="D34" i="21"/>
  <c r="C34" i="21"/>
  <c r="E33" i="21"/>
  <c r="I33" i="21" s="1"/>
  <c r="D33" i="21"/>
  <c r="C33" i="21"/>
  <c r="E32" i="21"/>
  <c r="I32" i="21" s="1"/>
  <c r="D32" i="21"/>
  <c r="C32" i="21"/>
  <c r="E31" i="21"/>
  <c r="I31" i="21" s="1"/>
  <c r="D31" i="21"/>
  <c r="C31" i="21"/>
  <c r="E30" i="21"/>
  <c r="I30" i="21" s="1"/>
  <c r="D30" i="21"/>
  <c r="C30" i="21"/>
  <c r="E29" i="21"/>
  <c r="I29" i="21" s="1"/>
  <c r="D29" i="21"/>
  <c r="C29" i="21"/>
  <c r="E28" i="21"/>
  <c r="I28" i="21" s="1"/>
  <c r="D28" i="21"/>
  <c r="C28" i="21"/>
  <c r="E27" i="21"/>
  <c r="I27" i="21" s="1"/>
  <c r="D27" i="21"/>
  <c r="C27" i="21"/>
  <c r="E26" i="21"/>
  <c r="I26" i="21" s="1"/>
  <c r="D26" i="21"/>
  <c r="C26" i="21"/>
  <c r="E25" i="21"/>
  <c r="I25" i="21" s="1"/>
  <c r="D25" i="21"/>
  <c r="C25" i="21"/>
  <c r="E24" i="21"/>
  <c r="I24" i="21" s="1"/>
  <c r="D24" i="21"/>
  <c r="C24" i="21"/>
  <c r="E23" i="21"/>
  <c r="I23" i="21" s="1"/>
  <c r="D23" i="21"/>
  <c r="C23" i="21"/>
  <c r="E22" i="21"/>
  <c r="I22" i="21" s="1"/>
  <c r="D22" i="21"/>
  <c r="C22" i="21"/>
  <c r="E21" i="21"/>
  <c r="I21" i="21" s="1"/>
  <c r="D21" i="21"/>
  <c r="C21" i="21"/>
  <c r="E20" i="21"/>
  <c r="I20" i="21" s="1"/>
  <c r="D20" i="21"/>
  <c r="C20" i="21"/>
  <c r="E68" i="19"/>
  <c r="I68" i="19" s="1"/>
  <c r="D68" i="19"/>
  <c r="C68" i="19"/>
  <c r="E67" i="19"/>
  <c r="I67" i="19" s="1"/>
  <c r="D67" i="19"/>
  <c r="C67" i="19"/>
  <c r="E66" i="19"/>
  <c r="I66" i="19" s="1"/>
  <c r="D66" i="19"/>
  <c r="C66" i="19"/>
  <c r="E65" i="19"/>
  <c r="I65" i="19" s="1"/>
  <c r="D65" i="19"/>
  <c r="C65" i="19"/>
  <c r="E64" i="19"/>
  <c r="I64" i="19" s="1"/>
  <c r="D64" i="19"/>
  <c r="C64" i="19"/>
  <c r="E63" i="19"/>
  <c r="I63" i="19" s="1"/>
  <c r="D63" i="19"/>
  <c r="C63" i="19"/>
  <c r="E62" i="19"/>
  <c r="I62" i="19" s="1"/>
  <c r="D62" i="19"/>
  <c r="C62" i="19"/>
  <c r="E61" i="19"/>
  <c r="I61" i="19" s="1"/>
  <c r="D61" i="19"/>
  <c r="C61" i="19"/>
  <c r="E60" i="19"/>
  <c r="I60" i="19" s="1"/>
  <c r="D60" i="19"/>
  <c r="C60" i="19"/>
  <c r="E59" i="19"/>
  <c r="I59" i="19" s="1"/>
  <c r="D59" i="19"/>
  <c r="C59" i="19"/>
  <c r="E58" i="19"/>
  <c r="I58" i="19" s="1"/>
  <c r="D58" i="19"/>
  <c r="C58" i="19"/>
  <c r="E57" i="19"/>
  <c r="I57" i="19" s="1"/>
  <c r="D57" i="19"/>
  <c r="C57" i="19"/>
  <c r="E56" i="19"/>
  <c r="I56" i="19" s="1"/>
  <c r="D56" i="19"/>
  <c r="C56" i="19"/>
  <c r="E55" i="19"/>
  <c r="I55" i="19" s="1"/>
  <c r="D55" i="19"/>
  <c r="C55" i="19"/>
  <c r="E54" i="19"/>
  <c r="I54" i="19" s="1"/>
  <c r="D54" i="19"/>
  <c r="C54" i="19"/>
  <c r="E53" i="19"/>
  <c r="I53" i="19" s="1"/>
  <c r="D53" i="19"/>
  <c r="C53" i="19"/>
  <c r="E52" i="19"/>
  <c r="I52" i="19" s="1"/>
  <c r="D52" i="19"/>
  <c r="C52" i="19"/>
  <c r="E51" i="19"/>
  <c r="I51" i="19" s="1"/>
  <c r="D51" i="19"/>
  <c r="C51" i="19"/>
  <c r="E50" i="19"/>
  <c r="I50" i="19" s="1"/>
  <c r="D50" i="19"/>
  <c r="C50" i="19"/>
  <c r="E49" i="19"/>
  <c r="I49" i="19" s="1"/>
  <c r="D49" i="19"/>
  <c r="C49" i="19"/>
  <c r="E48" i="19"/>
  <c r="I48" i="19" s="1"/>
  <c r="D48" i="19"/>
  <c r="C48" i="19"/>
  <c r="E47" i="19"/>
  <c r="I47" i="19" s="1"/>
  <c r="D47" i="19"/>
  <c r="C47" i="19"/>
  <c r="E46" i="19"/>
  <c r="I46" i="19" s="1"/>
  <c r="D46" i="19"/>
  <c r="C46" i="19"/>
  <c r="E45" i="19"/>
  <c r="I45" i="19" s="1"/>
  <c r="D45" i="19"/>
  <c r="C45" i="19"/>
  <c r="E44" i="19"/>
  <c r="I44" i="19" s="1"/>
  <c r="D44" i="19"/>
  <c r="C44" i="19"/>
  <c r="E43" i="19"/>
  <c r="I43" i="19" s="1"/>
  <c r="D43" i="19"/>
  <c r="C43" i="19"/>
  <c r="E42" i="19"/>
  <c r="I42" i="19" s="1"/>
  <c r="D42" i="19"/>
  <c r="C42" i="19"/>
  <c r="E41" i="19"/>
  <c r="I41" i="19" s="1"/>
  <c r="D41" i="19"/>
  <c r="C41" i="19"/>
  <c r="E40" i="19"/>
  <c r="I40" i="19" s="1"/>
  <c r="D40" i="19"/>
  <c r="C40" i="19"/>
  <c r="E39" i="19"/>
  <c r="I39" i="19" s="1"/>
  <c r="D39" i="19"/>
  <c r="C39" i="19"/>
  <c r="E38" i="19"/>
  <c r="I38" i="19" s="1"/>
  <c r="D38" i="19"/>
  <c r="C38" i="19"/>
  <c r="E37" i="19"/>
  <c r="I37" i="19" s="1"/>
  <c r="D37" i="19"/>
  <c r="C37" i="19"/>
  <c r="E36" i="19"/>
  <c r="I36" i="19" s="1"/>
  <c r="D36" i="19"/>
  <c r="C36" i="19"/>
  <c r="E35" i="19"/>
  <c r="I35" i="19" s="1"/>
  <c r="D35" i="19"/>
  <c r="C35" i="19"/>
  <c r="E34" i="19"/>
  <c r="I34" i="19" s="1"/>
  <c r="D34" i="19"/>
  <c r="C34" i="19"/>
  <c r="E33" i="19"/>
  <c r="I33" i="19" s="1"/>
  <c r="D33" i="19"/>
  <c r="C33" i="19"/>
  <c r="E32" i="19"/>
  <c r="I32" i="19" s="1"/>
  <c r="D32" i="19"/>
  <c r="C32" i="19"/>
  <c r="E31" i="19"/>
  <c r="I31" i="19" s="1"/>
  <c r="D31" i="19"/>
  <c r="C31" i="19"/>
  <c r="E30" i="19"/>
  <c r="I30" i="19" s="1"/>
  <c r="D30" i="19"/>
  <c r="C30" i="19"/>
  <c r="E29" i="19"/>
  <c r="I29" i="19" s="1"/>
  <c r="D29" i="19"/>
  <c r="C29" i="19"/>
  <c r="E28" i="19"/>
  <c r="I28" i="19" s="1"/>
  <c r="D28" i="19"/>
  <c r="C28" i="19"/>
  <c r="E27" i="19"/>
  <c r="I27" i="19" s="1"/>
  <c r="D27" i="19"/>
  <c r="C27" i="19"/>
  <c r="E26" i="19"/>
  <c r="I26" i="19" s="1"/>
  <c r="D26" i="19"/>
  <c r="C26" i="19"/>
  <c r="E25" i="19"/>
  <c r="I25" i="19" s="1"/>
  <c r="D25" i="19"/>
  <c r="C25" i="19"/>
  <c r="E24" i="19"/>
  <c r="I24" i="19" s="1"/>
  <c r="D24" i="19"/>
  <c r="C24" i="19"/>
  <c r="E23" i="19"/>
  <c r="I23" i="19" s="1"/>
  <c r="D23" i="19"/>
  <c r="C23" i="19"/>
  <c r="E22" i="19"/>
  <c r="I22" i="19" s="1"/>
  <c r="D22" i="19"/>
  <c r="C22" i="19"/>
  <c r="E21" i="19"/>
  <c r="I21" i="19" s="1"/>
  <c r="D21" i="19"/>
  <c r="C21" i="19"/>
  <c r="E20" i="19"/>
  <c r="I20" i="19" s="1"/>
  <c r="D20" i="19"/>
  <c r="C20" i="19"/>
  <c r="E68" i="10"/>
  <c r="I68" i="10" s="1"/>
  <c r="D68" i="10"/>
  <c r="C68" i="10"/>
  <c r="E67" i="10"/>
  <c r="I67" i="10" s="1"/>
  <c r="D67" i="10"/>
  <c r="C67" i="10"/>
  <c r="E66" i="10"/>
  <c r="I66" i="10" s="1"/>
  <c r="D66" i="10"/>
  <c r="C66" i="10"/>
  <c r="E65" i="10"/>
  <c r="I65" i="10" s="1"/>
  <c r="D65" i="10"/>
  <c r="C65" i="10"/>
  <c r="E64" i="10"/>
  <c r="I64" i="10" s="1"/>
  <c r="D64" i="10"/>
  <c r="C64" i="10"/>
  <c r="E63" i="10"/>
  <c r="I63" i="10" s="1"/>
  <c r="D63" i="10"/>
  <c r="C63" i="10"/>
  <c r="E62" i="10"/>
  <c r="I62" i="10" s="1"/>
  <c r="D62" i="10"/>
  <c r="C62" i="10"/>
  <c r="E61" i="10"/>
  <c r="I61" i="10" s="1"/>
  <c r="D61" i="10"/>
  <c r="C61" i="10"/>
  <c r="E60" i="10"/>
  <c r="I60" i="10" s="1"/>
  <c r="D60" i="10"/>
  <c r="C60" i="10"/>
  <c r="E59" i="10"/>
  <c r="I59" i="10" s="1"/>
  <c r="D59" i="10"/>
  <c r="C59" i="10"/>
  <c r="E58" i="10"/>
  <c r="I58" i="10" s="1"/>
  <c r="D58" i="10"/>
  <c r="C58" i="10"/>
  <c r="E57" i="10"/>
  <c r="I57" i="10" s="1"/>
  <c r="D57" i="10"/>
  <c r="C57" i="10"/>
  <c r="E56" i="10"/>
  <c r="I56" i="10" s="1"/>
  <c r="D56" i="10"/>
  <c r="C56" i="10"/>
  <c r="E55" i="10"/>
  <c r="I55" i="10" s="1"/>
  <c r="D55" i="10"/>
  <c r="C55" i="10"/>
  <c r="E54" i="10"/>
  <c r="I54" i="10" s="1"/>
  <c r="D54" i="10"/>
  <c r="C54" i="10"/>
  <c r="E53" i="10"/>
  <c r="I53" i="10" s="1"/>
  <c r="D53" i="10"/>
  <c r="C53" i="10"/>
  <c r="E52" i="10"/>
  <c r="I52" i="10" s="1"/>
  <c r="D52" i="10"/>
  <c r="C52" i="10"/>
  <c r="E51" i="10"/>
  <c r="I51" i="10" s="1"/>
  <c r="D51" i="10"/>
  <c r="C51" i="10"/>
  <c r="E50" i="10"/>
  <c r="I50" i="10" s="1"/>
  <c r="D50" i="10"/>
  <c r="C50" i="10"/>
  <c r="E49" i="10"/>
  <c r="I49" i="10" s="1"/>
  <c r="D49" i="10"/>
  <c r="C49" i="10"/>
  <c r="E48" i="10"/>
  <c r="I48" i="10" s="1"/>
  <c r="D48" i="10"/>
  <c r="C48" i="10"/>
  <c r="E47" i="10"/>
  <c r="I47" i="10" s="1"/>
  <c r="D47" i="10"/>
  <c r="C47" i="10"/>
  <c r="E46" i="10"/>
  <c r="I46" i="10" s="1"/>
  <c r="D46" i="10"/>
  <c r="C46" i="10"/>
  <c r="E45" i="10"/>
  <c r="I45" i="10" s="1"/>
  <c r="D45" i="10"/>
  <c r="C45" i="10"/>
  <c r="E44" i="10"/>
  <c r="I44" i="10" s="1"/>
  <c r="D44" i="10"/>
  <c r="C44" i="10"/>
  <c r="E43" i="10"/>
  <c r="I43" i="10" s="1"/>
  <c r="D43" i="10"/>
  <c r="C43" i="10"/>
  <c r="E42" i="10"/>
  <c r="I42" i="10" s="1"/>
  <c r="D42" i="10"/>
  <c r="C42" i="10"/>
  <c r="E41" i="10"/>
  <c r="I41" i="10" s="1"/>
  <c r="D41" i="10"/>
  <c r="C41" i="10"/>
  <c r="E40" i="10"/>
  <c r="I40" i="10" s="1"/>
  <c r="D40" i="10"/>
  <c r="C40" i="10"/>
  <c r="E39" i="10"/>
  <c r="I39" i="10" s="1"/>
  <c r="D39" i="10"/>
  <c r="C39" i="10"/>
  <c r="E38" i="10"/>
  <c r="I38" i="10" s="1"/>
  <c r="D38" i="10"/>
  <c r="C38" i="10"/>
  <c r="E37" i="10"/>
  <c r="I37" i="10" s="1"/>
  <c r="D37" i="10"/>
  <c r="C37" i="10"/>
  <c r="E36" i="10"/>
  <c r="I36" i="10" s="1"/>
  <c r="D36" i="10"/>
  <c r="C36" i="10"/>
  <c r="E35" i="10"/>
  <c r="I35" i="10" s="1"/>
  <c r="D35" i="10"/>
  <c r="C35" i="10"/>
  <c r="E34" i="10"/>
  <c r="I34" i="10" s="1"/>
  <c r="D34" i="10"/>
  <c r="C34" i="10"/>
  <c r="E33" i="10"/>
  <c r="I33" i="10" s="1"/>
  <c r="D33" i="10"/>
  <c r="C33" i="10"/>
  <c r="E32" i="10"/>
  <c r="I32" i="10" s="1"/>
  <c r="D32" i="10"/>
  <c r="C32" i="10"/>
  <c r="E31" i="10"/>
  <c r="I31" i="10" s="1"/>
  <c r="D31" i="10"/>
  <c r="C31" i="10"/>
  <c r="E30" i="10"/>
  <c r="I30" i="10" s="1"/>
  <c r="D30" i="10"/>
  <c r="C30" i="10"/>
  <c r="E29" i="10"/>
  <c r="I29" i="10" s="1"/>
  <c r="D29" i="10"/>
  <c r="C29" i="10"/>
  <c r="E28" i="10"/>
  <c r="I28" i="10" s="1"/>
  <c r="D28" i="10"/>
  <c r="C28" i="10"/>
  <c r="E27" i="10"/>
  <c r="I27" i="10" s="1"/>
  <c r="D27" i="10"/>
  <c r="C27" i="10"/>
  <c r="E26" i="10"/>
  <c r="I26" i="10" s="1"/>
  <c r="D26" i="10"/>
  <c r="C26" i="10"/>
  <c r="E25" i="10"/>
  <c r="I25" i="10" s="1"/>
  <c r="D25" i="10"/>
  <c r="C25" i="10"/>
  <c r="E24" i="10"/>
  <c r="I24" i="10" s="1"/>
  <c r="D24" i="10"/>
  <c r="C24" i="10"/>
  <c r="E23" i="10"/>
  <c r="I23" i="10" s="1"/>
  <c r="D23" i="10"/>
  <c r="C23" i="10"/>
  <c r="E22" i="10"/>
  <c r="I22" i="10" s="1"/>
  <c r="D22" i="10"/>
  <c r="C22" i="10"/>
  <c r="E21" i="10"/>
  <c r="I21" i="10" s="1"/>
  <c r="D21" i="10"/>
  <c r="C21" i="10"/>
  <c r="E20" i="10"/>
  <c r="I20" i="10" s="1"/>
  <c r="E68" i="20" l="1"/>
  <c r="I68" i="20" s="1"/>
  <c r="D68" i="20"/>
  <c r="C68" i="20"/>
  <c r="E67" i="20"/>
  <c r="I67" i="20" s="1"/>
  <c r="D67" i="20"/>
  <c r="C67" i="20"/>
  <c r="E66" i="20"/>
  <c r="I66" i="20" s="1"/>
  <c r="D66" i="20"/>
  <c r="C66" i="20"/>
  <c r="E65" i="20"/>
  <c r="I65" i="20" s="1"/>
  <c r="D65" i="20"/>
  <c r="C65" i="20"/>
  <c r="E64" i="20"/>
  <c r="I64" i="20" s="1"/>
  <c r="D64" i="20"/>
  <c r="C64" i="20"/>
  <c r="E63" i="20"/>
  <c r="I63" i="20" s="1"/>
  <c r="D63" i="20"/>
  <c r="C63" i="20"/>
  <c r="E62" i="20"/>
  <c r="I62" i="20" s="1"/>
  <c r="D62" i="20"/>
  <c r="C62" i="20"/>
  <c r="E61" i="20"/>
  <c r="I61" i="20" s="1"/>
  <c r="D61" i="20"/>
  <c r="C61" i="20"/>
  <c r="E60" i="20"/>
  <c r="I60" i="20" s="1"/>
  <c r="D60" i="20"/>
  <c r="C60" i="20"/>
  <c r="E59" i="20"/>
  <c r="I59" i="20" s="1"/>
  <c r="D59" i="20"/>
  <c r="C59" i="20"/>
  <c r="E58" i="20"/>
  <c r="I58" i="20" s="1"/>
  <c r="D58" i="20"/>
  <c r="C58" i="20"/>
  <c r="E57" i="20"/>
  <c r="I57" i="20" s="1"/>
  <c r="D57" i="20"/>
  <c r="C57" i="20"/>
  <c r="E56" i="20"/>
  <c r="I56" i="20" s="1"/>
  <c r="D56" i="20"/>
  <c r="C56" i="20"/>
  <c r="E55" i="20"/>
  <c r="I55" i="20" s="1"/>
  <c r="D55" i="20"/>
  <c r="C55" i="20"/>
  <c r="E54" i="20"/>
  <c r="I54" i="20" s="1"/>
  <c r="D54" i="20"/>
  <c r="C54" i="20"/>
  <c r="E53" i="20"/>
  <c r="I53" i="20" s="1"/>
  <c r="D53" i="20"/>
  <c r="C53" i="20"/>
  <c r="E52" i="20"/>
  <c r="I52" i="20" s="1"/>
  <c r="D52" i="20"/>
  <c r="C52" i="20"/>
  <c r="E51" i="20"/>
  <c r="I51" i="20" s="1"/>
  <c r="D51" i="20"/>
  <c r="C51" i="20"/>
  <c r="E50" i="20"/>
  <c r="I50" i="20" s="1"/>
  <c r="D50" i="20"/>
  <c r="C50" i="20"/>
  <c r="E49" i="20"/>
  <c r="I49" i="20" s="1"/>
  <c r="D49" i="20"/>
  <c r="C49" i="20"/>
  <c r="E48" i="20"/>
  <c r="I48" i="20" s="1"/>
  <c r="D48" i="20"/>
  <c r="C48" i="20"/>
  <c r="E47" i="20"/>
  <c r="I47" i="20" s="1"/>
  <c r="D47" i="20"/>
  <c r="C47" i="20"/>
  <c r="E46" i="20"/>
  <c r="I46" i="20" s="1"/>
  <c r="D46" i="20"/>
  <c r="C46" i="20"/>
  <c r="E45" i="20"/>
  <c r="I45" i="20" s="1"/>
  <c r="D45" i="20"/>
  <c r="C45" i="20"/>
  <c r="E44" i="20"/>
  <c r="I44" i="20" s="1"/>
  <c r="D44" i="20"/>
  <c r="C44" i="20"/>
  <c r="E43" i="20"/>
  <c r="I43" i="20" s="1"/>
  <c r="D43" i="20"/>
  <c r="C43" i="20"/>
  <c r="E42" i="20"/>
  <c r="I42" i="20" s="1"/>
  <c r="D42" i="20"/>
  <c r="C42" i="20"/>
  <c r="E41" i="20"/>
  <c r="I41" i="20" s="1"/>
  <c r="D41" i="20"/>
  <c r="C41" i="20"/>
  <c r="E40" i="20"/>
  <c r="I40" i="20" s="1"/>
  <c r="D40" i="20"/>
  <c r="C40" i="20"/>
  <c r="E39" i="20"/>
  <c r="I39" i="20" s="1"/>
  <c r="D39" i="20"/>
  <c r="C39" i="20"/>
  <c r="E38" i="20"/>
  <c r="I38" i="20" s="1"/>
  <c r="D38" i="20"/>
  <c r="C38" i="20"/>
  <c r="E37" i="20"/>
  <c r="I37" i="20" s="1"/>
  <c r="D37" i="20"/>
  <c r="C37" i="20"/>
  <c r="E36" i="20"/>
  <c r="I36" i="20" s="1"/>
  <c r="D36" i="20"/>
  <c r="C36" i="20"/>
  <c r="E35" i="20"/>
  <c r="I35" i="20" s="1"/>
  <c r="D35" i="20"/>
  <c r="C35" i="20"/>
  <c r="E34" i="20"/>
  <c r="I34" i="20" s="1"/>
  <c r="D34" i="20"/>
  <c r="C34" i="20"/>
  <c r="E33" i="20"/>
  <c r="I33" i="20" s="1"/>
  <c r="D33" i="20"/>
  <c r="C33" i="20"/>
  <c r="E32" i="20"/>
  <c r="I32" i="20" s="1"/>
  <c r="D32" i="20"/>
  <c r="C32" i="20"/>
  <c r="E31" i="20"/>
  <c r="I31" i="20" s="1"/>
  <c r="D31" i="20"/>
  <c r="C31" i="20"/>
  <c r="E30" i="20"/>
  <c r="I30" i="20" s="1"/>
  <c r="D30" i="20"/>
  <c r="C30" i="20"/>
  <c r="E29" i="20"/>
  <c r="I29" i="20" s="1"/>
  <c r="D29" i="20"/>
  <c r="C29" i="20"/>
  <c r="E28" i="20"/>
  <c r="I28" i="20" s="1"/>
  <c r="D28" i="20"/>
  <c r="C28" i="20"/>
  <c r="E27" i="20"/>
  <c r="I27" i="20" s="1"/>
  <c r="D27" i="20"/>
  <c r="C27" i="20"/>
  <c r="E26" i="20"/>
  <c r="I26" i="20" s="1"/>
  <c r="D26" i="20"/>
  <c r="C26" i="20"/>
  <c r="E25" i="20"/>
  <c r="I25" i="20" s="1"/>
  <c r="D25" i="20"/>
  <c r="C25" i="20"/>
  <c r="E24" i="20"/>
  <c r="I24" i="20" s="1"/>
  <c r="D24" i="20"/>
  <c r="C24" i="20"/>
  <c r="E23" i="20"/>
  <c r="I23" i="20" s="1"/>
  <c r="D23" i="20"/>
  <c r="C23" i="20"/>
  <c r="E22" i="20"/>
  <c r="I22" i="20" s="1"/>
  <c r="D22" i="20"/>
  <c r="C22" i="20"/>
  <c r="E21" i="20"/>
  <c r="I21" i="20" s="1"/>
  <c r="D21" i="20"/>
  <c r="C21" i="20"/>
  <c r="E20" i="20"/>
  <c r="I20" i="20" s="1"/>
  <c r="D20" i="20"/>
  <c r="C20" i="20"/>
  <c r="D3" i="10" l="1"/>
  <c r="F72" i="22" l="1"/>
  <c r="F72" i="21"/>
  <c r="F72" i="20"/>
  <c r="F72" i="19"/>
  <c r="F71" i="10"/>
  <c r="E13" i="22" l="1"/>
  <c r="E13" i="19" l="1"/>
  <c r="E13" i="20"/>
  <c r="E13" i="21"/>
  <c r="E13" i="10"/>
  <c r="D5" i="22" l="1"/>
  <c r="D1" i="22"/>
  <c r="D5" i="21"/>
  <c r="D1" i="21"/>
  <c r="D5" i="20"/>
  <c r="D1" i="20"/>
  <c r="D5" i="19"/>
  <c r="D1" i="19"/>
  <c r="J71" i="10" l="1"/>
  <c r="J72" i="19"/>
  <c r="B13" i="19" s="1"/>
  <c r="J72" i="20"/>
  <c r="B13" i="20" s="1"/>
  <c r="J72" i="21"/>
  <c r="B13" i="21" s="1"/>
  <c r="J72" i="22"/>
  <c r="B13" i="22" s="1"/>
  <c r="B13" i="10" l="1"/>
  <c r="D5" i="10"/>
  <c r="D1" i="10"/>
  <c r="D3" i="22"/>
  <c r="D3" i="19"/>
  <c r="D3" i="20"/>
  <c r="D3" i="21"/>
</calcChain>
</file>

<file path=xl/sharedStrings.xml><?xml version="1.0" encoding="utf-8"?>
<sst xmlns="http://schemas.openxmlformats.org/spreadsheetml/2006/main" count="917" uniqueCount="418">
  <si>
    <t>CH1/4（3）</t>
  </si>
  <si>
    <t>CH1/4（4）</t>
  </si>
  <si>
    <t>EH1/2（A）</t>
    <phoneticPr fontId="1"/>
  </si>
  <si>
    <t>EH1/2（B）</t>
    <phoneticPr fontId="1"/>
  </si>
  <si>
    <t>会議室101（A）</t>
    <rPh sb="0" eb="3">
      <t>カイギシツ</t>
    </rPh>
    <phoneticPr fontId="1"/>
  </si>
  <si>
    <t>会議室101（B）</t>
    <rPh sb="0" eb="3">
      <t>カイギシツ</t>
    </rPh>
    <phoneticPr fontId="1"/>
  </si>
  <si>
    <t>会議室101（C）</t>
    <rPh sb="0" eb="3">
      <t>カイギシツ</t>
    </rPh>
    <phoneticPr fontId="1"/>
  </si>
  <si>
    <t>会議室102</t>
    <rPh sb="0" eb="3">
      <t>カイギシツ</t>
    </rPh>
    <phoneticPr fontId="1"/>
  </si>
  <si>
    <t>会議室103</t>
    <rPh sb="0" eb="3">
      <t>カイギシツ</t>
    </rPh>
    <phoneticPr fontId="1"/>
  </si>
  <si>
    <t>会議室104</t>
    <rPh sb="0" eb="3">
      <t>カイギシツ</t>
    </rPh>
    <phoneticPr fontId="1"/>
  </si>
  <si>
    <t>会議室105</t>
    <rPh sb="0" eb="3">
      <t>カイギシツ</t>
    </rPh>
    <phoneticPr fontId="1"/>
  </si>
  <si>
    <t>会議室106</t>
    <rPh sb="0" eb="3">
      <t>カイギシツ</t>
    </rPh>
    <phoneticPr fontId="1"/>
  </si>
  <si>
    <t>会議室107</t>
    <rPh sb="0" eb="3">
      <t>カイギシツ</t>
    </rPh>
    <phoneticPr fontId="1"/>
  </si>
  <si>
    <t>会議室108</t>
    <rPh sb="0" eb="3">
      <t>カイギシツ</t>
    </rPh>
    <phoneticPr fontId="1"/>
  </si>
  <si>
    <t>会議室109</t>
    <rPh sb="0" eb="3">
      <t>カイギシツ</t>
    </rPh>
    <phoneticPr fontId="1"/>
  </si>
  <si>
    <t>会議室110</t>
    <rPh sb="0" eb="3">
      <t>カイギシツ</t>
    </rPh>
    <phoneticPr fontId="1"/>
  </si>
  <si>
    <t>会議室111</t>
    <rPh sb="0" eb="3">
      <t>カイギシツ</t>
    </rPh>
    <phoneticPr fontId="1"/>
  </si>
  <si>
    <t>会議室112</t>
    <rPh sb="0" eb="3">
      <t>カイギシツ</t>
    </rPh>
    <phoneticPr fontId="1"/>
  </si>
  <si>
    <t>会議室113</t>
    <rPh sb="0" eb="3">
      <t>カイギシツ</t>
    </rPh>
    <phoneticPr fontId="1"/>
  </si>
  <si>
    <t>会議室114</t>
    <rPh sb="0" eb="3">
      <t>カイギシツ</t>
    </rPh>
    <phoneticPr fontId="1"/>
  </si>
  <si>
    <t>会議室115</t>
    <rPh sb="0" eb="3">
      <t>カイギシツ</t>
    </rPh>
    <phoneticPr fontId="1"/>
  </si>
  <si>
    <t>会議室116</t>
    <rPh sb="0" eb="3">
      <t>カイギシツ</t>
    </rPh>
    <phoneticPr fontId="1"/>
  </si>
  <si>
    <t>会議室201</t>
    <rPh sb="0" eb="3">
      <t>カイギシツ</t>
    </rPh>
    <phoneticPr fontId="1"/>
  </si>
  <si>
    <t>会議室202</t>
    <rPh sb="0" eb="3">
      <t>カイギシツ</t>
    </rPh>
    <phoneticPr fontId="1"/>
  </si>
  <si>
    <t>会議室203</t>
    <rPh sb="0" eb="3">
      <t>カイギシツ</t>
    </rPh>
    <phoneticPr fontId="1"/>
  </si>
  <si>
    <t>会議室204</t>
    <rPh sb="0" eb="3">
      <t>カイギシツ</t>
    </rPh>
    <phoneticPr fontId="1"/>
  </si>
  <si>
    <t>会議室205</t>
    <rPh sb="0" eb="3">
      <t>カイギシツ</t>
    </rPh>
    <phoneticPr fontId="1"/>
  </si>
  <si>
    <t>会議室206</t>
    <rPh sb="0" eb="3">
      <t>カイギシツ</t>
    </rPh>
    <phoneticPr fontId="1"/>
  </si>
  <si>
    <t>控室E101</t>
    <rPh sb="0" eb="2">
      <t>ヒカエシツ</t>
    </rPh>
    <phoneticPr fontId="1"/>
  </si>
  <si>
    <t>控室E102</t>
    <rPh sb="0" eb="2">
      <t>ヒカエシツ</t>
    </rPh>
    <phoneticPr fontId="1"/>
  </si>
  <si>
    <t>控室E103</t>
    <rPh sb="0" eb="2">
      <t>ヒカエシツ</t>
    </rPh>
    <phoneticPr fontId="1"/>
  </si>
  <si>
    <t>控室E104</t>
    <rPh sb="0" eb="2">
      <t>ヒカエシツ</t>
    </rPh>
    <phoneticPr fontId="1"/>
  </si>
  <si>
    <t>控室E105</t>
    <rPh sb="0" eb="2">
      <t>ヒカエシツ</t>
    </rPh>
    <phoneticPr fontId="1"/>
  </si>
  <si>
    <t>控室E106</t>
    <rPh sb="0" eb="2">
      <t>ヒカエシツ</t>
    </rPh>
    <phoneticPr fontId="1"/>
  </si>
  <si>
    <t>控室E201</t>
    <rPh sb="0" eb="2">
      <t>ヒカエシツ</t>
    </rPh>
    <phoneticPr fontId="1"/>
  </si>
  <si>
    <t>控室E202</t>
    <rPh sb="0" eb="2">
      <t>ヒカエシツ</t>
    </rPh>
    <phoneticPr fontId="1"/>
  </si>
  <si>
    <t>控室E203</t>
    <rPh sb="0" eb="2">
      <t>ヒカエシツ</t>
    </rPh>
    <phoneticPr fontId="1"/>
  </si>
  <si>
    <t>控室E204</t>
    <rPh sb="0" eb="2">
      <t>ヒカエシツ</t>
    </rPh>
    <phoneticPr fontId="1"/>
  </si>
  <si>
    <t>控室E205</t>
    <rPh sb="0" eb="2">
      <t>ヒカエシツ</t>
    </rPh>
    <phoneticPr fontId="1"/>
  </si>
  <si>
    <t>主催者会議室</t>
    <rPh sb="0" eb="2">
      <t>シュサイ</t>
    </rPh>
    <rPh sb="2" eb="3">
      <t>シャ</t>
    </rPh>
    <rPh sb="3" eb="6">
      <t>カイギシツ</t>
    </rPh>
    <phoneticPr fontId="1"/>
  </si>
  <si>
    <t>応接室</t>
    <rPh sb="0" eb="3">
      <t>オウセツシツ</t>
    </rPh>
    <phoneticPr fontId="1"/>
  </si>
  <si>
    <t>特別応接室</t>
    <rPh sb="0" eb="2">
      <t>トクベツ</t>
    </rPh>
    <rPh sb="2" eb="5">
      <t>オウセツシツ</t>
    </rPh>
    <phoneticPr fontId="1"/>
  </si>
  <si>
    <t>個数</t>
    <rPh sb="0" eb="2">
      <t>コスウ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</si>
  <si>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</si>
  <si>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</si>
  <si>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●●年●●月●●日（●）</t>
    <rPh sb="2" eb="3">
      <t>ネン</t>
    </rPh>
    <rPh sb="5" eb="6">
      <t>ツキ</t>
    </rPh>
    <rPh sb="8" eb="9">
      <t>ニチ</t>
    </rPh>
    <phoneticPr fontId="1"/>
  </si>
  <si>
    <t>ながさきMICE担当者名</t>
    <rPh sb="8" eb="11">
      <t>タントウシャ</t>
    </rPh>
    <rPh sb="11" eb="12">
      <t>メイ</t>
    </rPh>
    <phoneticPr fontId="1"/>
  </si>
  <si>
    <t>催事利用1日目</t>
    <rPh sb="0" eb="2">
      <t>サイジ</t>
    </rPh>
    <rPh sb="2" eb="4">
      <t>リヨウ</t>
    </rPh>
    <rPh sb="5" eb="6">
      <t>ニチ</t>
    </rPh>
    <rPh sb="6" eb="7">
      <t>メ</t>
    </rPh>
    <phoneticPr fontId="1"/>
  </si>
  <si>
    <t>催事利用2日目</t>
    <rPh sb="0" eb="2">
      <t>サイジ</t>
    </rPh>
    <rPh sb="2" eb="4">
      <t>リヨウ</t>
    </rPh>
    <rPh sb="5" eb="6">
      <t>ニチ</t>
    </rPh>
    <rPh sb="6" eb="7">
      <t>メ</t>
    </rPh>
    <phoneticPr fontId="1"/>
  </si>
  <si>
    <t>ー</t>
    <phoneticPr fontId="1"/>
  </si>
  <si>
    <t>催事利用3日目</t>
    <rPh sb="0" eb="2">
      <t>サイジ</t>
    </rPh>
    <rPh sb="2" eb="4">
      <t>リヨウ</t>
    </rPh>
    <rPh sb="5" eb="6">
      <t>ニチ</t>
    </rPh>
    <rPh sb="6" eb="7">
      <t>メ</t>
    </rPh>
    <phoneticPr fontId="1"/>
  </si>
  <si>
    <t>催事利用4日目</t>
    <rPh sb="0" eb="2">
      <t>サイジ</t>
    </rPh>
    <rPh sb="2" eb="4">
      <t>リヨウ</t>
    </rPh>
    <rPh sb="5" eb="6">
      <t>ニチ</t>
    </rPh>
    <rPh sb="6" eb="7">
      <t>メ</t>
    </rPh>
    <phoneticPr fontId="1"/>
  </si>
  <si>
    <t>催事利用5日目</t>
    <rPh sb="0" eb="2">
      <t>サイジ</t>
    </rPh>
    <rPh sb="2" eb="4">
      <t>リヨウ</t>
    </rPh>
    <rPh sb="5" eb="6">
      <t>ニチ</t>
    </rPh>
    <rPh sb="6" eb="7">
      <t>メ</t>
    </rPh>
    <phoneticPr fontId="1"/>
  </si>
  <si>
    <t>事業者名</t>
    <rPh sb="0" eb="3">
      <t>ジギョウシャ</t>
    </rPh>
    <rPh sb="3" eb="4">
      <t>メイ</t>
    </rPh>
    <phoneticPr fontId="1"/>
  </si>
  <si>
    <t>予約番号</t>
    <rPh sb="0" eb="4">
      <t>ヨヤクバンゴウ</t>
    </rPh>
    <phoneticPr fontId="1"/>
  </si>
  <si>
    <t>関係者室C201</t>
    <rPh sb="0" eb="3">
      <t>カンケイシャ</t>
    </rPh>
    <rPh sb="3" eb="4">
      <t>シツ</t>
    </rPh>
    <phoneticPr fontId="1"/>
  </si>
  <si>
    <t>納品時間</t>
    <rPh sb="0" eb="2">
      <t>ノウヒン</t>
    </rPh>
    <rPh sb="2" eb="4">
      <t>ジカン</t>
    </rPh>
    <phoneticPr fontId="1"/>
  </si>
  <si>
    <t>縁結び</t>
    <rPh sb="0" eb="1">
      <t>エン</t>
    </rPh>
    <rPh sb="1" eb="2">
      <t>ムス</t>
    </rPh>
    <phoneticPr fontId="1"/>
  </si>
  <si>
    <t>会楽園</t>
    <rPh sb="0" eb="1">
      <t>カイ</t>
    </rPh>
    <rPh sb="1" eb="2">
      <t>ラク</t>
    </rPh>
    <rPh sb="2" eb="3">
      <t>エン</t>
    </rPh>
    <phoneticPr fontId="1"/>
  </si>
  <si>
    <t>割烹こじま</t>
    <rPh sb="0" eb="2">
      <t>カッポウ</t>
    </rPh>
    <phoneticPr fontId="1"/>
  </si>
  <si>
    <t>黒丸カレー住吉店　</t>
    <rPh sb="0" eb="2">
      <t>クロマル</t>
    </rPh>
    <rPh sb="5" eb="8">
      <t>スミヨシテン</t>
    </rPh>
    <phoneticPr fontId="1"/>
  </si>
  <si>
    <t>鳥政　ながさき</t>
    <rPh sb="0" eb="2">
      <t>トリマサ</t>
    </rPh>
    <phoneticPr fontId="1"/>
  </si>
  <si>
    <t>長崎お土産　すみや</t>
    <rPh sb="0" eb="2">
      <t>ナガサキ</t>
    </rPh>
    <rPh sb="3" eb="5">
      <t>ミヤゲ</t>
    </rPh>
    <phoneticPr fontId="1"/>
  </si>
  <si>
    <t>ヒルトン長崎</t>
  </si>
  <si>
    <t>ふぐ問屋　なかざき</t>
    <rPh sb="2" eb="4">
      <t>トンヤ</t>
    </rPh>
    <phoneticPr fontId="1"/>
  </si>
  <si>
    <t>福まん家蛍茶屋店</t>
  </si>
  <si>
    <t xml:space="preserve">
ホテルニュー長崎</t>
  </si>
  <si>
    <t>porte bonheur(ポルトボヌール)</t>
  </si>
  <si>
    <t>Wine kitchen　華花</t>
  </si>
  <si>
    <t>いろは本店</t>
  </si>
  <si>
    <t xml:space="preserve">ホテルセントヒル長崎
</t>
  </si>
  <si>
    <t>坂本屋</t>
  </si>
  <si>
    <t>KOMEKOYA COFFEE STANDS</t>
    <phoneticPr fontId="1"/>
  </si>
  <si>
    <t>ほんだ商店</t>
    <rPh sb="3" eb="5">
      <t>ショウテン</t>
    </rPh>
    <phoneticPr fontId="1"/>
  </si>
  <si>
    <t>長崎スカイホテル</t>
    <phoneticPr fontId="1"/>
  </si>
  <si>
    <t>利用会場・納品場所</t>
    <rPh sb="0" eb="2">
      <t>リヨウ</t>
    </rPh>
    <rPh sb="2" eb="4">
      <t>カイジョウ</t>
    </rPh>
    <rPh sb="5" eb="7">
      <t>ノウヒン</t>
    </rPh>
    <rPh sb="7" eb="9">
      <t>バショ</t>
    </rPh>
    <phoneticPr fontId="1"/>
  </si>
  <si>
    <t>長崎卓袱弁当</t>
    <rPh sb="0" eb="2">
      <t>ナガサキ</t>
    </rPh>
    <rPh sb="2" eb="4">
      <t>シッポク</t>
    </rPh>
    <rPh sb="4" eb="6">
      <t>ベントウ</t>
    </rPh>
    <phoneticPr fontId="1"/>
  </si>
  <si>
    <t>ミニオランダ弁当</t>
    <rPh sb="6" eb="8">
      <t>ベントウ</t>
    </rPh>
    <phoneticPr fontId="1"/>
  </si>
  <si>
    <t>紫陽花弁当</t>
    <rPh sb="0" eb="1">
      <t>ムラサキ</t>
    </rPh>
    <rPh sb="3" eb="5">
      <t>ベントウ</t>
    </rPh>
    <phoneticPr fontId="1"/>
  </si>
  <si>
    <t>和・華・蘭弁当</t>
    <rPh sb="0" eb="1">
      <t>ワ</t>
    </rPh>
    <rPh sb="2" eb="3">
      <t>ハナ</t>
    </rPh>
    <rPh sb="4" eb="5">
      <t>ラン</t>
    </rPh>
    <rPh sb="5" eb="7">
      <t>ベントウ</t>
    </rPh>
    <phoneticPr fontId="1"/>
  </si>
  <si>
    <t>長崎スカイホテル</t>
    <rPh sb="0" eb="2">
      <t>ナガサキ</t>
    </rPh>
    <phoneticPr fontId="1"/>
  </si>
  <si>
    <t>三色そぼろ弁当</t>
    <rPh sb="0" eb="2">
      <t>サンショク</t>
    </rPh>
    <rPh sb="5" eb="7">
      <t>ベントウ</t>
    </rPh>
    <phoneticPr fontId="1"/>
  </si>
  <si>
    <t>三月(みづき)弁当</t>
    <rPh sb="0" eb="2">
      <t>ミツキ</t>
    </rPh>
    <rPh sb="7" eb="9">
      <t>ベントウ</t>
    </rPh>
    <phoneticPr fontId="1"/>
  </si>
  <si>
    <t>幕の内弁当</t>
    <rPh sb="0" eb="1">
      <t>マク</t>
    </rPh>
    <rPh sb="2" eb="3">
      <t>ウチ</t>
    </rPh>
    <rPh sb="3" eb="5">
      <t>ベントウ</t>
    </rPh>
    <phoneticPr fontId="1"/>
  </si>
  <si>
    <t>縁結び</t>
    <rPh sb="0" eb="2">
      <t>エンムス</t>
    </rPh>
    <phoneticPr fontId="1"/>
  </si>
  <si>
    <t>松華堂弁当「のぞみ」</t>
    <rPh sb="0" eb="1">
      <t>マツ</t>
    </rPh>
    <rPh sb="1" eb="2">
      <t>ハナ</t>
    </rPh>
    <rPh sb="2" eb="3">
      <t>ドウ</t>
    </rPh>
    <rPh sb="3" eb="5">
      <t>ベントウ</t>
    </rPh>
    <phoneticPr fontId="1"/>
  </si>
  <si>
    <t>長崎本格中華彩り12</t>
    <rPh sb="0" eb="2">
      <t>ナガサキ</t>
    </rPh>
    <rPh sb="2" eb="4">
      <t>ホンカク</t>
    </rPh>
    <rPh sb="4" eb="6">
      <t>チュウカ</t>
    </rPh>
    <rPh sb="6" eb="7">
      <t>アヤ</t>
    </rPh>
    <phoneticPr fontId="1"/>
  </si>
  <si>
    <t>九重彩り御膳</t>
    <rPh sb="0" eb="2">
      <t>クジュウ</t>
    </rPh>
    <rPh sb="2" eb="3">
      <t>アヤ</t>
    </rPh>
    <rPh sb="4" eb="6">
      <t>ゴゼン</t>
    </rPh>
    <phoneticPr fontId="1"/>
  </si>
  <si>
    <t>長崎本格中華蘭々</t>
    <rPh sb="0" eb="4">
      <t>ナガサキホンカク</t>
    </rPh>
    <rPh sb="4" eb="6">
      <t>チュウカ</t>
    </rPh>
    <rPh sb="6" eb="8">
      <t>ランラン</t>
    </rPh>
    <phoneticPr fontId="1"/>
  </si>
  <si>
    <t>旬彩御膳</t>
    <rPh sb="0" eb="1">
      <t>シュン</t>
    </rPh>
    <rPh sb="1" eb="2">
      <t>アヤ</t>
    </rPh>
    <rPh sb="2" eb="4">
      <t>ゴゼン</t>
    </rPh>
    <phoneticPr fontId="1"/>
  </si>
  <si>
    <t>ホテルセントヒル長崎</t>
    <rPh sb="8" eb="10">
      <t>ナガサキ</t>
    </rPh>
    <phoneticPr fontId="1"/>
  </si>
  <si>
    <t>ヒルトン長崎</t>
    <rPh sb="4" eb="6">
      <t>ナガサキ</t>
    </rPh>
    <phoneticPr fontId="1"/>
  </si>
  <si>
    <t>Dejima弁当</t>
    <rPh sb="6" eb="8">
      <t>ベントウ</t>
    </rPh>
    <phoneticPr fontId="1"/>
  </si>
  <si>
    <t>Glover弁当</t>
    <rPh sb="6" eb="8">
      <t>ベントウ</t>
    </rPh>
    <phoneticPr fontId="1"/>
  </si>
  <si>
    <t>和華蘭弁当</t>
    <rPh sb="0" eb="1">
      <t>ワ</t>
    </rPh>
    <rPh sb="1" eb="2">
      <t>ハナ</t>
    </rPh>
    <rPh sb="2" eb="3">
      <t>ラン</t>
    </rPh>
    <rPh sb="3" eb="5">
      <t>ベントウ</t>
    </rPh>
    <phoneticPr fontId="1"/>
  </si>
  <si>
    <t>サンドイッチ</t>
    <phoneticPr fontId="1"/>
  </si>
  <si>
    <t>ホテルニュー長崎</t>
    <rPh sb="6" eb="8">
      <t>ナガサキ</t>
    </rPh>
    <phoneticPr fontId="1"/>
  </si>
  <si>
    <t>もってこい弁当</t>
    <rPh sb="5" eb="7">
      <t>ベントウ</t>
    </rPh>
    <phoneticPr fontId="1"/>
  </si>
  <si>
    <t>坂本屋</t>
    <rPh sb="0" eb="2">
      <t>サカモト</t>
    </rPh>
    <rPh sb="2" eb="3">
      <t>ヤ</t>
    </rPh>
    <phoneticPr fontId="1"/>
  </si>
  <si>
    <t>角煮めし弁当＋お茶</t>
    <rPh sb="0" eb="2">
      <t>カクニ</t>
    </rPh>
    <rPh sb="4" eb="6">
      <t>ベントウ</t>
    </rPh>
    <rPh sb="8" eb="9">
      <t>チャ</t>
    </rPh>
    <phoneticPr fontId="1"/>
  </si>
  <si>
    <t>松花堂弁当(華)＋吸物＋お茶</t>
    <rPh sb="0" eb="5">
      <t>ショウカドウベントウ</t>
    </rPh>
    <rPh sb="6" eb="7">
      <t>ハナ</t>
    </rPh>
    <rPh sb="9" eb="11">
      <t>スイモノ</t>
    </rPh>
    <rPh sb="13" eb="14">
      <t>チャ</t>
    </rPh>
    <phoneticPr fontId="1"/>
  </si>
  <si>
    <t>珈琲セルフサービス(磁器/グラス)</t>
    <rPh sb="0" eb="2">
      <t>コーヒー</t>
    </rPh>
    <rPh sb="10" eb="12">
      <t>ジキ</t>
    </rPh>
    <phoneticPr fontId="1"/>
  </si>
  <si>
    <t>珈琲セルフサービス(紙コップ蓋付)</t>
    <rPh sb="0" eb="2">
      <t>コーヒー</t>
    </rPh>
    <rPh sb="10" eb="11">
      <t>カミ</t>
    </rPh>
    <rPh sb="14" eb="16">
      <t>フタツキ</t>
    </rPh>
    <phoneticPr fontId="1"/>
  </si>
  <si>
    <t>Wine kittchen 華花</t>
    <rPh sb="14" eb="15">
      <t>ハナ</t>
    </rPh>
    <rPh sb="15" eb="16">
      <t>ハナ</t>
    </rPh>
    <phoneticPr fontId="1"/>
  </si>
  <si>
    <t>フィンガーフード</t>
    <phoneticPr fontId="1"/>
  </si>
  <si>
    <t>オードブル各種</t>
    <rPh sb="5" eb="7">
      <t>カクシュ</t>
    </rPh>
    <phoneticPr fontId="1"/>
  </si>
  <si>
    <t>学会のワイン＆チーズ</t>
    <rPh sb="0" eb="2">
      <t>ガッカイ</t>
    </rPh>
    <phoneticPr fontId="1"/>
  </si>
  <si>
    <t>おひとり様ディナー弁当</t>
    <rPh sb="4" eb="5">
      <t>サマ</t>
    </rPh>
    <rPh sb="9" eb="11">
      <t>ベントウ</t>
    </rPh>
    <phoneticPr fontId="1"/>
  </si>
  <si>
    <t>ワイン各種</t>
    <rPh sb="3" eb="5">
      <t>カクシュ</t>
    </rPh>
    <phoneticPr fontId="1"/>
  </si>
  <si>
    <t>ビール</t>
    <phoneticPr fontId="1"/>
  </si>
  <si>
    <t>日本酒</t>
    <rPh sb="0" eb="3">
      <t>ニホンシュ</t>
    </rPh>
    <phoneticPr fontId="1"/>
  </si>
  <si>
    <t>焼酎</t>
    <rPh sb="0" eb="2">
      <t>ショウチュウ</t>
    </rPh>
    <phoneticPr fontId="1"/>
  </si>
  <si>
    <t>コーヒー</t>
    <phoneticPr fontId="1"/>
  </si>
  <si>
    <t>長崎お土産すみや</t>
    <rPh sb="0" eb="2">
      <t>ナガサキ</t>
    </rPh>
    <rPh sb="3" eb="5">
      <t>ミヤゲ</t>
    </rPh>
    <phoneticPr fontId="1"/>
  </si>
  <si>
    <t>長崎おやつ　枇杷ゼリー</t>
    <rPh sb="0" eb="2">
      <t>ナガサキ</t>
    </rPh>
    <rPh sb="6" eb="8">
      <t>ビワ</t>
    </rPh>
    <phoneticPr fontId="1"/>
  </si>
  <si>
    <t>長崎おやつ　中華菓子</t>
    <rPh sb="0" eb="2">
      <t>ナガサキ</t>
    </rPh>
    <rPh sb="6" eb="10">
      <t>チュウカカシ</t>
    </rPh>
    <phoneticPr fontId="1"/>
  </si>
  <si>
    <t>THE CREPE KITCHEN</t>
    <phoneticPr fontId="1"/>
  </si>
  <si>
    <t>EN-02</t>
    <phoneticPr fontId="1"/>
  </si>
  <si>
    <t>EN-03</t>
  </si>
  <si>
    <t>EN-04</t>
  </si>
  <si>
    <t>EN-05</t>
  </si>
  <si>
    <t>EN-06</t>
  </si>
  <si>
    <t>HD-01</t>
    <phoneticPr fontId="1"/>
  </si>
  <si>
    <t>HD-02</t>
    <phoneticPr fontId="1"/>
  </si>
  <si>
    <t>HD-03</t>
  </si>
  <si>
    <t>NS-02</t>
    <phoneticPr fontId="1"/>
  </si>
  <si>
    <t>NS-03</t>
  </si>
  <si>
    <t>NS-04</t>
  </si>
  <si>
    <t>SH-01</t>
    <phoneticPr fontId="1"/>
  </si>
  <si>
    <t>SH-02</t>
    <phoneticPr fontId="1"/>
  </si>
  <si>
    <t>HT-01</t>
    <phoneticPr fontId="1"/>
  </si>
  <si>
    <t>HT-02</t>
    <phoneticPr fontId="1"/>
  </si>
  <si>
    <t>HT-03</t>
  </si>
  <si>
    <t>HT-04</t>
  </si>
  <si>
    <t>PN-01</t>
    <phoneticPr fontId="1"/>
  </si>
  <si>
    <t>坂本-01</t>
    <rPh sb="0" eb="2">
      <t>サカモト</t>
    </rPh>
    <phoneticPr fontId="1"/>
  </si>
  <si>
    <t>坂本-02</t>
    <rPh sb="0" eb="2">
      <t>サカモト</t>
    </rPh>
    <phoneticPr fontId="1"/>
  </si>
  <si>
    <t>米粉-01</t>
    <rPh sb="0" eb="2">
      <t>コメコ</t>
    </rPh>
    <phoneticPr fontId="1"/>
  </si>
  <si>
    <t>米粉-02</t>
    <rPh sb="0" eb="2">
      <t>コメコ</t>
    </rPh>
    <phoneticPr fontId="1"/>
  </si>
  <si>
    <t>米粉-03</t>
    <rPh sb="0" eb="2">
      <t>コメコ</t>
    </rPh>
    <phoneticPr fontId="1"/>
  </si>
  <si>
    <t>華花-01</t>
    <rPh sb="0" eb="1">
      <t>ハナ</t>
    </rPh>
    <rPh sb="1" eb="2">
      <t>ハナ</t>
    </rPh>
    <phoneticPr fontId="1"/>
  </si>
  <si>
    <t>華花-02</t>
    <rPh sb="0" eb="1">
      <t>ハナ</t>
    </rPh>
    <rPh sb="1" eb="2">
      <t>ハナ</t>
    </rPh>
    <phoneticPr fontId="1"/>
  </si>
  <si>
    <t>華花-03</t>
    <rPh sb="0" eb="1">
      <t>ハナ</t>
    </rPh>
    <rPh sb="1" eb="2">
      <t>ハナ</t>
    </rPh>
    <phoneticPr fontId="1"/>
  </si>
  <si>
    <t>華花-04</t>
    <rPh sb="0" eb="1">
      <t>ハナ</t>
    </rPh>
    <rPh sb="1" eb="2">
      <t>ハナ</t>
    </rPh>
    <phoneticPr fontId="1"/>
  </si>
  <si>
    <t>華花-05</t>
    <rPh sb="0" eb="1">
      <t>ハナ</t>
    </rPh>
    <rPh sb="1" eb="2">
      <t>ハナ</t>
    </rPh>
    <phoneticPr fontId="1"/>
  </si>
  <si>
    <t>華花-06</t>
    <rPh sb="0" eb="1">
      <t>ハナ</t>
    </rPh>
    <rPh sb="1" eb="2">
      <t>ハナ</t>
    </rPh>
    <phoneticPr fontId="1"/>
  </si>
  <si>
    <t>華花-07</t>
    <rPh sb="0" eb="1">
      <t>ハナ</t>
    </rPh>
    <rPh sb="1" eb="2">
      <t>ハナ</t>
    </rPh>
    <phoneticPr fontId="1"/>
  </si>
  <si>
    <t>華花-08</t>
    <rPh sb="0" eb="1">
      <t>ハナ</t>
    </rPh>
    <rPh sb="1" eb="2">
      <t>ハナ</t>
    </rPh>
    <phoneticPr fontId="1"/>
  </si>
  <si>
    <t>華花-09</t>
    <rPh sb="0" eb="1">
      <t>ハナ</t>
    </rPh>
    <rPh sb="1" eb="2">
      <t>ハナ</t>
    </rPh>
    <phoneticPr fontId="1"/>
  </si>
  <si>
    <t>スミ-02</t>
  </si>
  <si>
    <t>スミ-03</t>
  </si>
  <si>
    <t>商品型番</t>
    <rPh sb="0" eb="2">
      <t>ショウヒン</t>
    </rPh>
    <rPh sb="2" eb="4">
      <t>カタバン</t>
    </rPh>
    <phoneticPr fontId="1"/>
  </si>
  <si>
    <t>商品名</t>
    <rPh sb="0" eb="3">
      <t>ショウヒンメイ</t>
    </rPh>
    <phoneticPr fontId="1"/>
  </si>
  <si>
    <t>Delicious Restaurant Attic</t>
  </si>
  <si>
    <t>Delicious Restaurant Attic</t>
    <phoneticPr fontId="1"/>
  </si>
  <si>
    <t>ATTIC COFFEE</t>
    <phoneticPr fontId="1"/>
  </si>
  <si>
    <t>AC-06</t>
    <phoneticPr fontId="1"/>
  </si>
  <si>
    <t>和華蘭オードブルケータリング(1名分)</t>
    <rPh sb="0" eb="2">
      <t>ワハナ</t>
    </rPh>
    <rPh sb="2" eb="3">
      <t>ラン</t>
    </rPh>
    <rPh sb="16" eb="17">
      <t>メイ</t>
    </rPh>
    <rPh sb="17" eb="18">
      <t>ブン</t>
    </rPh>
    <phoneticPr fontId="1"/>
  </si>
  <si>
    <t>AC-01</t>
    <phoneticPr fontId="1"/>
  </si>
  <si>
    <t>AC-02</t>
    <phoneticPr fontId="1"/>
  </si>
  <si>
    <t>AC-03</t>
  </si>
  <si>
    <t>AC-04</t>
  </si>
  <si>
    <t>野菜たっぷりサンドイッチBOX</t>
    <rPh sb="0" eb="2">
      <t>ヤサイ</t>
    </rPh>
    <phoneticPr fontId="1"/>
  </si>
  <si>
    <t>トルコライス弁当</t>
    <rPh sb="6" eb="8">
      <t>ベントウ</t>
    </rPh>
    <phoneticPr fontId="1"/>
  </si>
  <si>
    <t>日替わり弁当</t>
    <rPh sb="0" eb="2">
      <t>ヒガ</t>
    </rPh>
    <rPh sb="4" eb="6">
      <t>ベントウ</t>
    </rPh>
    <phoneticPr fontId="1"/>
  </si>
  <si>
    <t>特製トルコライス弁当</t>
    <rPh sb="0" eb="2">
      <t>トクセイ</t>
    </rPh>
    <rPh sb="8" eb="10">
      <t>ベントウ</t>
    </rPh>
    <phoneticPr fontId="1"/>
  </si>
  <si>
    <t>CH1/4（2）</t>
    <phoneticPr fontId="1"/>
  </si>
  <si>
    <t>CH1/4（1）</t>
    <phoneticPr fontId="1"/>
  </si>
  <si>
    <t>申込み・発注書（1日ごと記載）</t>
    <rPh sb="0" eb="2">
      <t>モウシコ</t>
    </rPh>
    <rPh sb="4" eb="6">
      <t>ハッチュウ</t>
    </rPh>
    <rPh sb="6" eb="7">
      <t>ショ</t>
    </rPh>
    <rPh sb="9" eb="10">
      <t>ニチ</t>
    </rPh>
    <rPh sb="12" eb="14">
      <t>キサイ</t>
    </rPh>
    <phoneticPr fontId="1"/>
  </si>
  <si>
    <t>申込み受付日</t>
    <rPh sb="0" eb="2">
      <t>モウシコ</t>
    </rPh>
    <rPh sb="3" eb="5">
      <t>ウケツケ</t>
    </rPh>
    <rPh sb="5" eb="6">
      <t>ビ</t>
    </rPh>
    <phoneticPr fontId="1"/>
  </si>
  <si>
    <t>発注確定日</t>
    <rPh sb="0" eb="2">
      <t>ハッチュウ</t>
    </rPh>
    <rPh sb="2" eb="4">
      <t>カクテイ</t>
    </rPh>
    <rPh sb="4" eb="5">
      <t>ビ</t>
    </rPh>
    <phoneticPr fontId="1"/>
  </si>
  <si>
    <t>【基本情報】</t>
    <rPh sb="1" eb="3">
      <t>キホン</t>
    </rPh>
    <rPh sb="3" eb="5">
      <t>ジョウホウ</t>
    </rPh>
    <phoneticPr fontId="1"/>
  </si>
  <si>
    <t>記入例</t>
    <rPh sb="0" eb="2">
      <t>キニュウ</t>
    </rPh>
    <rPh sb="2" eb="3">
      <t>レイ</t>
    </rPh>
    <phoneticPr fontId="1"/>
  </si>
  <si>
    <t>CH1/4 (1)</t>
    <phoneticPr fontId="1"/>
  </si>
  <si>
    <t>コン-02</t>
    <phoneticPr fontId="1"/>
  </si>
  <si>
    <t>自動表示</t>
    <rPh sb="0" eb="4">
      <t>ジドウヒョウジ</t>
    </rPh>
    <phoneticPr fontId="1"/>
  </si>
  <si>
    <t>100個</t>
    <rPh sb="3" eb="4">
      <t>コ</t>
    </rPh>
    <phoneticPr fontId="1"/>
  </si>
  <si>
    <t>合計(税込）</t>
    <rPh sb="0" eb="2">
      <t>ゴウケイ</t>
    </rPh>
    <rPh sb="3" eb="5">
      <t>ゼイコ</t>
    </rPh>
    <phoneticPr fontId="1"/>
  </si>
  <si>
    <t>金額（税込）</t>
    <rPh sb="0" eb="2">
      <t>キンガク</t>
    </rPh>
    <rPh sb="3" eb="5">
      <t>ゼイコ</t>
    </rPh>
    <phoneticPr fontId="1"/>
  </si>
  <si>
    <t>その他</t>
    <rPh sb="2" eb="3">
      <t>タ</t>
    </rPh>
    <phoneticPr fontId="1"/>
  </si>
  <si>
    <t>ホワイエ1-1</t>
    <phoneticPr fontId="1"/>
  </si>
  <si>
    <t>ホワイエ1-2</t>
    <phoneticPr fontId="1"/>
  </si>
  <si>
    <t>ホワイエ2</t>
    <phoneticPr fontId="1"/>
  </si>
  <si>
    <t>HT-05</t>
    <phoneticPr fontId="1"/>
  </si>
  <si>
    <t>パーティープラン(立食)</t>
    <rPh sb="9" eb="11">
      <t>リッショク</t>
    </rPh>
    <phoneticPr fontId="1"/>
  </si>
  <si>
    <t>HT-06</t>
    <phoneticPr fontId="1"/>
  </si>
  <si>
    <t>HT-07</t>
  </si>
  <si>
    <t>HT-08</t>
  </si>
  <si>
    <t>HT-09</t>
  </si>
  <si>
    <t>HT-10</t>
  </si>
  <si>
    <t>パーティープラン(着席)</t>
    <rPh sb="9" eb="11">
      <t>チャクセキ</t>
    </rPh>
    <phoneticPr fontId="1"/>
  </si>
  <si>
    <t>カクテルパーティープラン</t>
    <phoneticPr fontId="1"/>
  </si>
  <si>
    <t>アフターパーティープラン</t>
    <phoneticPr fontId="1"/>
  </si>
  <si>
    <t>コーヒー(フルサービス)</t>
    <phoneticPr fontId="1"/>
  </si>
  <si>
    <t>コーヒー(セルフ/陶器)</t>
    <rPh sb="9" eb="11">
      <t>トウキ</t>
    </rPh>
    <phoneticPr fontId="1"/>
  </si>
  <si>
    <t>HT-11</t>
    <phoneticPr fontId="1"/>
  </si>
  <si>
    <t>コーヒー(セルフ/紙コップ)</t>
    <rPh sb="9" eb="10">
      <t>カミ</t>
    </rPh>
    <phoneticPr fontId="1"/>
  </si>
  <si>
    <t>催事名</t>
    <rPh sb="0" eb="2">
      <t>サイジ</t>
    </rPh>
    <rPh sb="2" eb="3">
      <t>メイ</t>
    </rPh>
    <phoneticPr fontId="1"/>
  </si>
  <si>
    <t>開催日</t>
    <rPh sb="0" eb="2">
      <t>カイサイ</t>
    </rPh>
    <rPh sb="2" eb="3">
      <t>ビ</t>
    </rPh>
    <phoneticPr fontId="1"/>
  </si>
  <si>
    <t>団体名</t>
    <rPh sb="0" eb="2">
      <t>ダンタイ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</si>
  <si>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</si>
  <si>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当日連絡先</t>
    <rPh sb="0" eb="2">
      <t>トウジツ</t>
    </rPh>
    <rPh sb="2" eb="5">
      <t>レンラクサキ</t>
    </rPh>
    <phoneticPr fontId="1"/>
  </si>
  <si>
    <t>コン-01</t>
    <phoneticPr fontId="1"/>
  </si>
  <si>
    <t>コン-02</t>
  </si>
  <si>
    <t>コン-03</t>
  </si>
  <si>
    <t>コン-04</t>
  </si>
  <si>
    <t>コン-05</t>
  </si>
  <si>
    <t>コン-06</t>
  </si>
  <si>
    <t>コン-07</t>
  </si>
  <si>
    <t>コン-08</t>
  </si>
  <si>
    <t>コングレ</t>
    <phoneticPr fontId="1"/>
  </si>
  <si>
    <t>いろはす　285ml</t>
    <phoneticPr fontId="1"/>
  </si>
  <si>
    <t>綾鷹　280ml</t>
    <rPh sb="0" eb="2">
      <t>アヤタカ</t>
    </rPh>
    <phoneticPr fontId="1"/>
  </si>
  <si>
    <t>綾鷹　525ml</t>
    <rPh sb="0" eb="2">
      <t>アヤタカ</t>
    </rPh>
    <phoneticPr fontId="1"/>
  </si>
  <si>
    <t>からだすこやか茶W</t>
    <rPh sb="7" eb="8">
      <t>チャ</t>
    </rPh>
    <phoneticPr fontId="1"/>
  </si>
  <si>
    <t>ジョージア香るブラック　250ml</t>
    <rPh sb="5" eb="6">
      <t>カオ</t>
    </rPh>
    <phoneticPr fontId="1"/>
  </si>
  <si>
    <t>缶コーヒー各種</t>
    <rPh sb="0" eb="1">
      <t>カン</t>
    </rPh>
    <rPh sb="5" eb="7">
      <t>カクシュ</t>
    </rPh>
    <phoneticPr fontId="1"/>
  </si>
  <si>
    <t>飛沫防止パーテーション</t>
    <rPh sb="0" eb="4">
      <t>ヒマツボウシ</t>
    </rPh>
    <phoneticPr fontId="1"/>
  </si>
  <si>
    <t>岩崎-01</t>
    <rPh sb="0" eb="2">
      <t>イワサキ</t>
    </rPh>
    <phoneticPr fontId="1"/>
  </si>
  <si>
    <t>岩崎-02</t>
    <rPh sb="0" eb="2">
      <t>イワサキ</t>
    </rPh>
    <phoneticPr fontId="1"/>
  </si>
  <si>
    <t>岩崎-03</t>
    <rPh sb="0" eb="2">
      <t>イワサキ</t>
    </rPh>
    <phoneticPr fontId="1"/>
  </si>
  <si>
    <t>岩崎-04</t>
    <rPh sb="0" eb="2">
      <t>イワサキ</t>
    </rPh>
    <phoneticPr fontId="1"/>
  </si>
  <si>
    <t>岩崎-05</t>
    <rPh sb="0" eb="2">
      <t>イワサキ</t>
    </rPh>
    <phoneticPr fontId="1"/>
  </si>
  <si>
    <t>岩崎-06</t>
    <rPh sb="0" eb="2">
      <t>イワサキ</t>
    </rPh>
    <phoneticPr fontId="1"/>
  </si>
  <si>
    <t>岩崎-07</t>
    <rPh sb="0" eb="2">
      <t>イワサキ</t>
    </rPh>
    <phoneticPr fontId="1"/>
  </si>
  <si>
    <t>岩崎-08</t>
    <rPh sb="0" eb="2">
      <t>イワサキ</t>
    </rPh>
    <phoneticPr fontId="1"/>
  </si>
  <si>
    <t>岩崎-09</t>
    <rPh sb="0" eb="2">
      <t>イワサキ</t>
    </rPh>
    <phoneticPr fontId="1"/>
  </si>
  <si>
    <t>岩崎-10</t>
    <rPh sb="0" eb="2">
      <t>イワサキ</t>
    </rPh>
    <phoneticPr fontId="1"/>
  </si>
  <si>
    <t>岩崎-11</t>
    <rPh sb="0" eb="2">
      <t>イワサキ</t>
    </rPh>
    <phoneticPr fontId="1"/>
  </si>
  <si>
    <t>岩崎商事グループ 膳菜家</t>
    <rPh sb="0" eb="2">
      <t>イワサキ</t>
    </rPh>
    <rPh sb="2" eb="4">
      <t>ショウジ</t>
    </rPh>
    <rPh sb="9" eb="10">
      <t>ゼン</t>
    </rPh>
    <rPh sb="10" eb="11">
      <t>ナ</t>
    </rPh>
    <rPh sb="11" eb="12">
      <t>イエ</t>
    </rPh>
    <phoneticPr fontId="1"/>
  </si>
  <si>
    <t>長崎和牛御膳</t>
    <rPh sb="0" eb="2">
      <t>ナガサキ</t>
    </rPh>
    <rPh sb="2" eb="4">
      <t>ワギュウ</t>
    </rPh>
    <rPh sb="4" eb="6">
      <t>ゴゼン</t>
    </rPh>
    <phoneticPr fontId="1"/>
  </si>
  <si>
    <t>とっても豪華なトルコライス</t>
    <rPh sb="4" eb="6">
      <t>ゴウカ</t>
    </rPh>
    <phoneticPr fontId="1"/>
  </si>
  <si>
    <t>色とりどり中華弁当</t>
    <rPh sb="0" eb="1">
      <t>イロ</t>
    </rPh>
    <rPh sb="5" eb="9">
      <t>チュウカベントウ</t>
    </rPh>
    <phoneticPr fontId="1"/>
  </si>
  <si>
    <t>ハンバーグとビーフシチュー弁当</t>
    <rPh sb="13" eb="15">
      <t>ベントウ</t>
    </rPh>
    <phoneticPr fontId="1"/>
  </si>
  <si>
    <t>大きなエビフライと帆立つフライ弁当</t>
    <rPh sb="0" eb="1">
      <t>オオ</t>
    </rPh>
    <rPh sb="9" eb="10">
      <t>ホ</t>
    </rPh>
    <rPh sb="10" eb="11">
      <t>タ</t>
    </rPh>
    <rPh sb="15" eb="17">
      <t>ベントウ</t>
    </rPh>
    <phoneticPr fontId="1"/>
  </si>
  <si>
    <t>チキンづくしの弁当</t>
    <rPh sb="7" eb="9">
      <t>ベントウ</t>
    </rPh>
    <phoneticPr fontId="1"/>
  </si>
  <si>
    <t>ロースカツとヒレカツ弁当</t>
    <rPh sb="10" eb="12">
      <t>ベントウ</t>
    </rPh>
    <phoneticPr fontId="1"/>
  </si>
  <si>
    <t>サンドウィッチ弁当</t>
    <rPh sb="7" eb="9">
      <t>ベントウ</t>
    </rPh>
    <phoneticPr fontId="1"/>
  </si>
  <si>
    <t>一口ステーキ弁当</t>
    <rPh sb="0" eb="2">
      <t>ヒトクチ</t>
    </rPh>
    <rPh sb="6" eb="8">
      <t>ベントウ</t>
    </rPh>
    <phoneticPr fontId="1"/>
  </si>
  <si>
    <t>鰻重</t>
    <rPh sb="0" eb="2">
      <t>ウナジュウ</t>
    </rPh>
    <phoneticPr fontId="1"/>
  </si>
  <si>
    <t>寿司弁当</t>
    <rPh sb="0" eb="4">
      <t>スシベントウ</t>
    </rPh>
    <phoneticPr fontId="1"/>
  </si>
  <si>
    <t>備考</t>
    <rPh sb="0" eb="2">
      <t>ビコウ</t>
    </rPh>
    <phoneticPr fontId="1"/>
  </si>
  <si>
    <t>回収時間</t>
    <rPh sb="0" eb="2">
      <t>カイシュウ</t>
    </rPh>
    <rPh sb="2" eb="4">
      <t>ジカン</t>
    </rPh>
    <phoneticPr fontId="1"/>
  </si>
  <si>
    <t>UH-01</t>
  </si>
  <si>
    <t>梅の花</t>
    <rPh sb="0" eb="1">
      <t>ウメ</t>
    </rPh>
    <rPh sb="2" eb="3">
      <t>ハナ</t>
    </rPh>
    <phoneticPr fontId="1"/>
  </si>
  <si>
    <t>梅の花和食弁当</t>
    <rPh sb="0" eb="1">
      <t>ウメ</t>
    </rPh>
    <rPh sb="2" eb="3">
      <t>ハナ</t>
    </rPh>
    <rPh sb="3" eb="5">
      <t>ワショク</t>
    </rPh>
    <rPh sb="5" eb="7">
      <t>ベントウ</t>
    </rPh>
    <phoneticPr fontId="1"/>
  </si>
  <si>
    <t>UH-02</t>
  </si>
  <si>
    <t>梅の花中華弁当</t>
    <rPh sb="0" eb="1">
      <t>ウメ</t>
    </rPh>
    <rPh sb="2" eb="3">
      <t>ハナ</t>
    </rPh>
    <rPh sb="3" eb="5">
      <t>チュウカ</t>
    </rPh>
    <rPh sb="5" eb="7">
      <t>ベントウ</t>
    </rPh>
    <phoneticPr fontId="1"/>
  </si>
  <si>
    <t>UH-03</t>
  </si>
  <si>
    <t>梅の花ハンバーグ弁当</t>
    <rPh sb="0" eb="1">
      <t>ウメ</t>
    </rPh>
    <rPh sb="2" eb="3">
      <t>ハナ</t>
    </rPh>
    <rPh sb="8" eb="10">
      <t>ベントウ</t>
    </rPh>
    <phoneticPr fontId="1"/>
  </si>
  <si>
    <t>UK-01</t>
  </si>
  <si>
    <t>ウオクニ株式会社</t>
    <rPh sb="4" eb="8">
      <t>カブシキガイシャ</t>
    </rPh>
    <phoneticPr fontId="1"/>
  </si>
  <si>
    <t>出島メッセ長崎弁当</t>
    <rPh sb="0" eb="2">
      <t>デジマ</t>
    </rPh>
    <rPh sb="5" eb="7">
      <t>ナガサキ</t>
    </rPh>
    <rPh sb="7" eb="9">
      <t>ベントウ</t>
    </rPh>
    <phoneticPr fontId="1"/>
  </si>
  <si>
    <t>UK-02</t>
  </si>
  <si>
    <t>長崎幕の内弁当</t>
    <rPh sb="0" eb="2">
      <t>ナガサキ</t>
    </rPh>
    <rPh sb="2" eb="3">
      <t>マク</t>
    </rPh>
    <rPh sb="4" eb="7">
      <t>ウチベントウ</t>
    </rPh>
    <phoneticPr fontId="1"/>
  </si>
  <si>
    <t>UK-03</t>
  </si>
  <si>
    <t>オードブル盛</t>
    <rPh sb="5" eb="6">
      <t>モリ</t>
    </rPh>
    <phoneticPr fontId="1"/>
  </si>
  <si>
    <t>スミ-01</t>
  </si>
  <si>
    <t>長崎おやつ　和華蘭</t>
    <rPh sb="0" eb="2">
      <t>ナガサキ</t>
    </rPh>
    <rPh sb="6" eb="7">
      <t>ワ</t>
    </rPh>
    <rPh sb="7" eb="8">
      <t>ハナ</t>
    </rPh>
    <rPh sb="8" eb="9">
      <t>ラン</t>
    </rPh>
    <phoneticPr fontId="1"/>
  </si>
  <si>
    <t>長崎おやつ　長崎物語</t>
    <rPh sb="0" eb="2">
      <t>ナガサキ</t>
    </rPh>
    <rPh sb="6" eb="8">
      <t>ナガサキ</t>
    </rPh>
    <rPh sb="8" eb="10">
      <t>モノガタリ</t>
    </rPh>
    <phoneticPr fontId="1"/>
  </si>
  <si>
    <t>スミ-04</t>
  </si>
  <si>
    <t>長崎おやつ　おたくさ</t>
    <rPh sb="0" eb="2">
      <t>ナガサキ</t>
    </rPh>
    <phoneticPr fontId="1"/>
  </si>
  <si>
    <t>スミ-05</t>
  </si>
  <si>
    <t>スミ-06</t>
  </si>
  <si>
    <t>スミ-07</t>
  </si>
  <si>
    <t>スミ-08</t>
  </si>
  <si>
    <t>スミ-09</t>
  </si>
  <si>
    <t>EG-01</t>
    <phoneticPr fontId="1"/>
  </si>
  <si>
    <t>バーガーBOX</t>
    <phoneticPr fontId="1"/>
  </si>
  <si>
    <t>Y's BURGER</t>
    <phoneticPr fontId="1"/>
  </si>
  <si>
    <t>FK-01</t>
    <phoneticPr fontId="1"/>
  </si>
  <si>
    <t>FK-02</t>
  </si>
  <si>
    <t>FK-03</t>
  </si>
  <si>
    <t>FK-04</t>
  </si>
  <si>
    <t>福砂屋</t>
    <rPh sb="0" eb="3">
      <t>フクサヤ</t>
    </rPh>
    <phoneticPr fontId="1"/>
  </si>
  <si>
    <t>フクサヤキューブギフトセット２個入</t>
    <rPh sb="15" eb="16">
      <t>コ</t>
    </rPh>
    <rPh sb="16" eb="17">
      <t>イ</t>
    </rPh>
    <phoneticPr fontId="1"/>
  </si>
  <si>
    <t>カステラ小切れ0.6号</t>
    <rPh sb="4" eb="6">
      <t>コギ</t>
    </rPh>
    <rPh sb="10" eb="11">
      <t>ゴウ</t>
    </rPh>
    <phoneticPr fontId="1"/>
  </si>
  <si>
    <t>カステラ小切れ1号</t>
    <rPh sb="4" eb="6">
      <t>コギ</t>
    </rPh>
    <rPh sb="8" eb="9">
      <t>ゴウ</t>
    </rPh>
    <phoneticPr fontId="1"/>
  </si>
  <si>
    <t>特製五三焼カステラ1本入</t>
    <rPh sb="0" eb="2">
      <t>トクセイ</t>
    </rPh>
    <rPh sb="2" eb="3">
      <t>ゴ</t>
    </rPh>
    <rPh sb="3" eb="4">
      <t>サン</t>
    </rPh>
    <rPh sb="4" eb="5">
      <t>ヤ</t>
    </rPh>
    <rPh sb="10" eb="11">
      <t>ホン</t>
    </rPh>
    <rPh sb="11" eb="12">
      <t>イ</t>
    </rPh>
    <phoneticPr fontId="1"/>
  </si>
  <si>
    <t>SH-03</t>
    <phoneticPr fontId="1"/>
  </si>
  <si>
    <t>サンドウィッチBOX</t>
    <phoneticPr fontId="1"/>
  </si>
  <si>
    <t>長崎うまかもん弁当　麗</t>
    <rPh sb="0" eb="2">
      <t>ナガサキ</t>
    </rPh>
    <rPh sb="7" eb="9">
      <t>ベントウ</t>
    </rPh>
    <rPh sb="10" eb="11">
      <t>レイ</t>
    </rPh>
    <phoneticPr fontId="1"/>
  </si>
  <si>
    <t>長崎うまかもん弁当　華</t>
    <rPh sb="0" eb="2">
      <t>ナガサキ</t>
    </rPh>
    <rPh sb="7" eb="9">
      <t>ベントウ</t>
    </rPh>
    <rPh sb="10" eb="11">
      <t>ハナ</t>
    </rPh>
    <phoneticPr fontId="1"/>
  </si>
  <si>
    <t>HD-05</t>
    <phoneticPr fontId="1"/>
  </si>
  <si>
    <t>SH-04</t>
  </si>
  <si>
    <t>SH-05</t>
  </si>
  <si>
    <t>SH-06</t>
  </si>
  <si>
    <t>SH-07</t>
  </si>
  <si>
    <t>立食パーティー</t>
    <rPh sb="0" eb="2">
      <t>リッショク</t>
    </rPh>
    <phoneticPr fontId="1"/>
  </si>
  <si>
    <t>着席パーティー</t>
    <rPh sb="0" eb="2">
      <t>チャクセキ</t>
    </rPh>
    <phoneticPr fontId="1"/>
  </si>
  <si>
    <t>SH-08</t>
  </si>
  <si>
    <t>コーヒー(フルサービス/陶器)</t>
    <rPh sb="12" eb="14">
      <t>トウキ</t>
    </rPh>
    <phoneticPr fontId="1"/>
  </si>
  <si>
    <t>コーヒー(セルフ/陶器)</t>
    <rPh sb="9" eb="11">
      <t>トウキ</t>
    </rPh>
    <phoneticPr fontId="1"/>
  </si>
  <si>
    <t>コーヒー(セルフ/紙コップ)</t>
    <rPh sb="9" eb="10">
      <t>カミ</t>
    </rPh>
    <phoneticPr fontId="1"/>
  </si>
  <si>
    <t>IZ-01</t>
    <phoneticPr fontId="1"/>
  </si>
  <si>
    <t>いずや桔梗庵</t>
    <rPh sb="3" eb="5">
      <t>キキョウ</t>
    </rPh>
    <rPh sb="5" eb="6">
      <t>イオリ</t>
    </rPh>
    <phoneticPr fontId="1"/>
  </si>
  <si>
    <t>IZ-02</t>
  </si>
  <si>
    <t>IZ-03</t>
  </si>
  <si>
    <t>IZ-04</t>
  </si>
  <si>
    <t>IZ-05</t>
  </si>
  <si>
    <t>IZ-06</t>
  </si>
  <si>
    <t>IZ-07</t>
  </si>
  <si>
    <t>IZ-08</t>
  </si>
  <si>
    <t>IZ-09</t>
  </si>
  <si>
    <t>IZ-10</t>
  </si>
  <si>
    <t>IZ-11</t>
  </si>
  <si>
    <t>IZ-12</t>
  </si>
  <si>
    <t>IZ-13</t>
  </si>
  <si>
    <t>IZ-14</t>
  </si>
  <si>
    <t>IZ-15</t>
  </si>
  <si>
    <t>IZ-16</t>
  </si>
  <si>
    <t>IZ-17</t>
  </si>
  <si>
    <t>IZ-18</t>
  </si>
  <si>
    <t>IZ-19</t>
  </si>
  <si>
    <t>IZ-20</t>
  </si>
  <si>
    <t>IZ-21</t>
  </si>
  <si>
    <t>IZ-22</t>
  </si>
  <si>
    <t>IZ-23</t>
  </si>
  <si>
    <t>IZ-24</t>
  </si>
  <si>
    <t>IZ-25</t>
  </si>
  <si>
    <t>IZ-26</t>
  </si>
  <si>
    <t>IZ-27</t>
  </si>
  <si>
    <t>IZ-28</t>
  </si>
  <si>
    <t>大村寿司弁当</t>
    <rPh sb="0" eb="2">
      <t>オオムラ</t>
    </rPh>
    <rPh sb="2" eb="6">
      <t>スシベントウ</t>
    </rPh>
    <phoneticPr fontId="1"/>
  </si>
  <si>
    <t>特選中華弁当</t>
    <rPh sb="0" eb="4">
      <t>トクセンチュウカ</t>
    </rPh>
    <rPh sb="4" eb="6">
      <t>ベントウ</t>
    </rPh>
    <phoneticPr fontId="1"/>
  </si>
  <si>
    <t>三食寿司弁当</t>
    <rPh sb="0" eb="6">
      <t>サンショクスシベントウ</t>
    </rPh>
    <phoneticPr fontId="1"/>
  </si>
  <si>
    <t>和華蘭弁当</t>
    <rPh sb="0" eb="1">
      <t>ワ</t>
    </rPh>
    <rPh sb="1" eb="2">
      <t>カ</t>
    </rPh>
    <rPh sb="2" eb="3">
      <t>ラン</t>
    </rPh>
    <rPh sb="3" eb="5">
      <t>ベントウ</t>
    </rPh>
    <phoneticPr fontId="1"/>
  </si>
  <si>
    <t>中華弁当</t>
    <rPh sb="0" eb="4">
      <t>チュウカベントウ</t>
    </rPh>
    <phoneticPr fontId="1"/>
  </si>
  <si>
    <t>長崎彩華</t>
    <rPh sb="0" eb="2">
      <t>ナガサキ</t>
    </rPh>
    <rPh sb="2" eb="3">
      <t>アヤ</t>
    </rPh>
    <rPh sb="3" eb="4">
      <t>カ</t>
    </rPh>
    <phoneticPr fontId="1"/>
  </si>
  <si>
    <t>郷土料理弁当</t>
    <rPh sb="0" eb="4">
      <t>キョウドリョウリ</t>
    </rPh>
    <rPh sb="4" eb="6">
      <t>ベントウ</t>
    </rPh>
    <phoneticPr fontId="1"/>
  </si>
  <si>
    <t>トルコライス</t>
    <phoneticPr fontId="1"/>
  </si>
  <si>
    <t>石だたみ</t>
    <rPh sb="0" eb="1">
      <t>イシ</t>
    </rPh>
    <phoneticPr fontId="1"/>
  </si>
  <si>
    <t>大村寿司会席(花)</t>
    <rPh sb="0" eb="5">
      <t>オオムラスシカイ</t>
    </rPh>
    <rPh sb="5" eb="6">
      <t>セキ</t>
    </rPh>
    <rPh sb="7" eb="8">
      <t>ハナ</t>
    </rPh>
    <phoneticPr fontId="1"/>
  </si>
  <si>
    <t>中華会席</t>
    <rPh sb="0" eb="2">
      <t>チュウカ</t>
    </rPh>
    <rPh sb="2" eb="4">
      <t>カイセキ</t>
    </rPh>
    <phoneticPr fontId="1"/>
  </si>
  <si>
    <t>トルコライス会席</t>
    <rPh sb="6" eb="7">
      <t>カイ</t>
    </rPh>
    <rPh sb="7" eb="8">
      <t>セキ</t>
    </rPh>
    <phoneticPr fontId="1"/>
  </si>
  <si>
    <t>松花会席</t>
    <rPh sb="0" eb="2">
      <t>マツハナ</t>
    </rPh>
    <rPh sb="2" eb="3">
      <t>カイ</t>
    </rPh>
    <rPh sb="3" eb="4">
      <t>セキ</t>
    </rPh>
    <phoneticPr fontId="1"/>
  </si>
  <si>
    <t>大村寿司会席(月)</t>
    <rPh sb="0" eb="4">
      <t>オオムラスシ</t>
    </rPh>
    <rPh sb="4" eb="5">
      <t>カイ</t>
    </rPh>
    <rPh sb="5" eb="6">
      <t>セキ</t>
    </rPh>
    <rPh sb="7" eb="8">
      <t>ツキ</t>
    </rPh>
    <phoneticPr fontId="1"/>
  </si>
  <si>
    <t>季節会席</t>
    <rPh sb="0" eb="2">
      <t>キセツ</t>
    </rPh>
    <rPh sb="2" eb="3">
      <t>カイ</t>
    </rPh>
    <rPh sb="3" eb="4">
      <t>セキ</t>
    </rPh>
    <phoneticPr fontId="1"/>
  </si>
  <si>
    <t>大村寿司と特選ハンバーグ会席</t>
    <rPh sb="0" eb="4">
      <t>オオムラスシ</t>
    </rPh>
    <rPh sb="5" eb="7">
      <t>トクセン</t>
    </rPh>
    <rPh sb="12" eb="13">
      <t>カイ</t>
    </rPh>
    <rPh sb="13" eb="14">
      <t>セキ</t>
    </rPh>
    <phoneticPr fontId="1"/>
  </si>
  <si>
    <t>角煮会席</t>
    <rPh sb="0" eb="2">
      <t>カクニ</t>
    </rPh>
    <rPh sb="2" eb="3">
      <t>カイ</t>
    </rPh>
    <rPh sb="3" eb="4">
      <t>セキ</t>
    </rPh>
    <phoneticPr fontId="1"/>
  </si>
  <si>
    <t>二段会席</t>
    <rPh sb="0" eb="2">
      <t>ニダン</t>
    </rPh>
    <rPh sb="2" eb="3">
      <t>カイ</t>
    </rPh>
    <rPh sb="3" eb="4">
      <t>セキ</t>
    </rPh>
    <phoneticPr fontId="1"/>
  </si>
  <si>
    <t>華御膳</t>
    <rPh sb="0" eb="1">
      <t>ハナ</t>
    </rPh>
    <rPh sb="1" eb="3">
      <t>ゴゼン</t>
    </rPh>
    <phoneticPr fontId="1"/>
  </si>
  <si>
    <t>和朝食(ちらし寿司)</t>
    <rPh sb="0" eb="1">
      <t>ワ</t>
    </rPh>
    <rPh sb="1" eb="3">
      <t>チョウショク</t>
    </rPh>
    <rPh sb="7" eb="9">
      <t>ズシ</t>
    </rPh>
    <phoneticPr fontId="1"/>
  </si>
  <si>
    <t>和朝食(おにぎり)</t>
    <rPh sb="0" eb="1">
      <t>ワ</t>
    </rPh>
    <rPh sb="1" eb="3">
      <t>チョウショク</t>
    </rPh>
    <phoneticPr fontId="1"/>
  </si>
  <si>
    <t>トルコライス弁当</t>
    <rPh sb="6" eb="8">
      <t>ベントウ</t>
    </rPh>
    <phoneticPr fontId="1"/>
  </si>
  <si>
    <t>洋風弁当(南蛮)</t>
    <rPh sb="0" eb="2">
      <t>ヨウフウ</t>
    </rPh>
    <rPh sb="2" eb="4">
      <t>ベントウ</t>
    </rPh>
    <rPh sb="5" eb="7">
      <t>ナンバン</t>
    </rPh>
    <phoneticPr fontId="1"/>
  </si>
  <si>
    <t>洋風弁当(ハンバーグ)</t>
    <rPh sb="0" eb="4">
      <t>ヨウフウベントウ</t>
    </rPh>
    <phoneticPr fontId="1"/>
  </si>
  <si>
    <t>サンドイッチBOX</t>
    <phoneticPr fontId="1"/>
  </si>
  <si>
    <t>モーニングセット</t>
    <phoneticPr fontId="1"/>
  </si>
  <si>
    <t>ウミ-01</t>
    <phoneticPr fontId="1"/>
  </si>
  <si>
    <t>ウミ-02</t>
  </si>
  <si>
    <t>ウミ-03</t>
  </si>
  <si>
    <t>ウミ-04</t>
  </si>
  <si>
    <t>サンウミノ</t>
    <phoneticPr fontId="1"/>
  </si>
  <si>
    <t>コーヒーケータリングセルフサービス(蓋付紙コップ)</t>
    <rPh sb="18" eb="20">
      <t>フタツキ</t>
    </rPh>
    <rPh sb="20" eb="21">
      <t>カミ</t>
    </rPh>
    <phoneticPr fontId="1"/>
  </si>
  <si>
    <t>コーヒーケータリングセルフサービス(磁器/グラス)</t>
    <rPh sb="18" eb="20">
      <t>ジキ</t>
    </rPh>
    <phoneticPr fontId="1"/>
  </si>
  <si>
    <t>コーヒー＆フルーツサンド(2切)ケータリングセルフサービス(蓋付紙コップ)</t>
    <rPh sb="14" eb="15">
      <t>キ</t>
    </rPh>
    <rPh sb="30" eb="32">
      <t>フタツキ</t>
    </rPh>
    <rPh sb="32" eb="33">
      <t>カミ</t>
    </rPh>
    <phoneticPr fontId="1"/>
  </si>
  <si>
    <t>コーヒー＆マドレーヌ1個ケータリングセルフサービス(蓋付紙コップ)</t>
    <rPh sb="11" eb="12">
      <t>コ</t>
    </rPh>
    <rPh sb="26" eb="28">
      <t>フタツキ</t>
    </rPh>
    <rPh sb="28" eb="29">
      <t>カミ</t>
    </rPh>
    <phoneticPr fontId="1"/>
  </si>
  <si>
    <t>EN-08</t>
  </si>
  <si>
    <t>EN-09</t>
  </si>
  <si>
    <t>EN-10</t>
  </si>
  <si>
    <t>油淋鶏＆海老プリマヨ御膳</t>
    <rPh sb="0" eb="1">
      <t>アブラ</t>
    </rPh>
    <rPh sb="1" eb="2">
      <t>リン</t>
    </rPh>
    <rPh sb="2" eb="3">
      <t>トリ</t>
    </rPh>
    <rPh sb="4" eb="6">
      <t>エビ</t>
    </rPh>
    <rPh sb="10" eb="12">
      <t>ゴゼン</t>
    </rPh>
    <phoneticPr fontId="1"/>
  </si>
  <si>
    <t>ハンバーグ＆ローストビーフ御膳</t>
    <rPh sb="13" eb="15">
      <t>ゴゼン</t>
    </rPh>
    <phoneticPr fontId="1"/>
  </si>
  <si>
    <t>色彩御膳</t>
    <rPh sb="0" eb="1">
      <t>イロ</t>
    </rPh>
    <rPh sb="1" eb="2">
      <t>アヤ</t>
    </rPh>
    <rPh sb="2" eb="4">
      <t>ゴゼン</t>
    </rPh>
    <phoneticPr fontId="1"/>
  </si>
  <si>
    <t>長崎　そのぎ茶　490ml</t>
    <rPh sb="0" eb="2">
      <t>ナガサキ</t>
    </rPh>
    <rPh sb="6" eb="7">
      <t>チャ</t>
    </rPh>
    <phoneticPr fontId="1"/>
  </si>
  <si>
    <t>長崎　そのぎ茶　290ml</t>
    <rPh sb="0" eb="2">
      <t>ナガサキ</t>
    </rPh>
    <rPh sb="6" eb="7">
      <t>チャ</t>
    </rPh>
    <phoneticPr fontId="1"/>
  </si>
  <si>
    <t>雲仙島原・天然　500ml</t>
    <rPh sb="0" eb="2">
      <t>ウンゼン</t>
    </rPh>
    <rPh sb="2" eb="4">
      <t>シマバラ</t>
    </rPh>
    <rPh sb="5" eb="7">
      <t>テンネン</t>
    </rPh>
    <phoneticPr fontId="1"/>
  </si>
  <si>
    <t>紙袋</t>
    <rPh sb="0" eb="2">
      <t>カミブクロ</t>
    </rPh>
    <phoneticPr fontId="1"/>
  </si>
  <si>
    <t>樋口-01</t>
    <rPh sb="0" eb="2">
      <t>ヒグチ</t>
    </rPh>
    <phoneticPr fontId="1"/>
  </si>
  <si>
    <t>樋口-02</t>
    <rPh sb="0" eb="2">
      <t>ヒグチ</t>
    </rPh>
    <phoneticPr fontId="1"/>
  </si>
  <si>
    <t>樋口-03</t>
    <rPh sb="0" eb="2">
      <t>ヒグチ</t>
    </rPh>
    <phoneticPr fontId="1"/>
  </si>
  <si>
    <t>樋口-04</t>
    <rPh sb="0" eb="2">
      <t>ヒグチ</t>
    </rPh>
    <phoneticPr fontId="1"/>
  </si>
  <si>
    <t>出島弁当 樋口</t>
    <rPh sb="0" eb="2">
      <t>デジマ</t>
    </rPh>
    <rPh sb="2" eb="4">
      <t>ベントウ</t>
    </rPh>
    <rPh sb="5" eb="7">
      <t>ヒグチ</t>
    </rPh>
    <phoneticPr fontId="1"/>
  </si>
  <si>
    <t>出島弁当 かえで</t>
    <rPh sb="0" eb="4">
      <t>デジマベントウ</t>
    </rPh>
    <phoneticPr fontId="1"/>
  </si>
  <si>
    <t>出島弁当 つばき</t>
    <rPh sb="0" eb="4">
      <t>デジマベントウ</t>
    </rPh>
    <phoneticPr fontId="1"/>
  </si>
  <si>
    <t>出島弁当 さくら</t>
    <rPh sb="0" eb="4">
      <t>デジマベントウ</t>
    </rPh>
    <phoneticPr fontId="1"/>
  </si>
  <si>
    <t>大衆割烹樋口</t>
    <rPh sb="0" eb="4">
      <t>タイシュウカッポウ</t>
    </rPh>
    <rPh sb="4" eb="6">
      <t>ヒグチ</t>
    </rPh>
    <phoneticPr fontId="1"/>
  </si>
  <si>
    <t>いろはす　540ml</t>
    <phoneticPr fontId="1"/>
  </si>
  <si>
    <t>CR-01</t>
    <phoneticPr fontId="1"/>
  </si>
  <si>
    <t>CR-02</t>
    <phoneticPr fontId="1"/>
  </si>
  <si>
    <t>ベジサンドF</t>
    <phoneticPr fontId="1"/>
  </si>
  <si>
    <t>カツサンドF</t>
    <phoneticPr fontId="1"/>
  </si>
  <si>
    <t>「CROCS」クロックス</t>
    <phoneticPr fontId="1"/>
  </si>
  <si>
    <t>六兵-01</t>
    <rPh sb="0" eb="1">
      <t>ロク</t>
    </rPh>
    <rPh sb="1" eb="2">
      <t>ヘイ</t>
    </rPh>
    <phoneticPr fontId="1"/>
  </si>
  <si>
    <t>六兵-02</t>
    <rPh sb="0" eb="1">
      <t>ロク</t>
    </rPh>
    <rPh sb="1" eb="2">
      <t>ヘイ</t>
    </rPh>
    <phoneticPr fontId="1"/>
  </si>
  <si>
    <t>六兵-03</t>
    <rPh sb="0" eb="1">
      <t>ロク</t>
    </rPh>
    <rPh sb="1" eb="2">
      <t>ヘイ</t>
    </rPh>
    <phoneticPr fontId="1"/>
  </si>
  <si>
    <t>六兵衛</t>
    <rPh sb="0" eb="1">
      <t>ロク</t>
    </rPh>
    <rPh sb="1" eb="2">
      <t>ヘイ</t>
    </rPh>
    <phoneticPr fontId="1"/>
  </si>
  <si>
    <t>混ぜご飯御膳</t>
    <rPh sb="0" eb="1">
      <t>マ</t>
    </rPh>
    <rPh sb="3" eb="6">
      <t>ハンゴゼン</t>
    </rPh>
    <phoneticPr fontId="1"/>
  </si>
  <si>
    <t>鯛めし御膳</t>
    <rPh sb="0" eb="1">
      <t>タイ</t>
    </rPh>
    <rPh sb="3" eb="5">
      <t>ゴゼン</t>
    </rPh>
    <phoneticPr fontId="1"/>
  </si>
  <si>
    <t>うなぎちらし御膳</t>
    <rPh sb="6" eb="8">
      <t>ゴゼン</t>
    </rPh>
    <phoneticPr fontId="1"/>
  </si>
  <si>
    <t>三色そぼろ弁当A</t>
    <rPh sb="0" eb="2">
      <t>サンショク</t>
    </rPh>
    <rPh sb="5" eb="7">
      <t>ベントウ</t>
    </rPh>
    <phoneticPr fontId="1"/>
  </si>
  <si>
    <t>三色そぼろ弁当B</t>
    <rPh sb="0" eb="2">
      <t>サンショク</t>
    </rPh>
    <rPh sb="5" eb="7">
      <t>ベントウ</t>
    </rPh>
    <phoneticPr fontId="1"/>
  </si>
  <si>
    <t>KS-01</t>
    <phoneticPr fontId="1"/>
  </si>
  <si>
    <t>KS-02</t>
  </si>
  <si>
    <t>KS-03</t>
  </si>
  <si>
    <t>KS-04</t>
  </si>
  <si>
    <t>KS-05</t>
  </si>
  <si>
    <t>協和商工株式会社</t>
    <rPh sb="0" eb="4">
      <t>キョウワショウコウ</t>
    </rPh>
    <rPh sb="4" eb="8">
      <t>カブシキガイシャ</t>
    </rPh>
    <phoneticPr fontId="1"/>
  </si>
  <si>
    <t>長崎和華蘭弁当　龍(りゅう)</t>
    <rPh sb="8" eb="9">
      <t>リュウ</t>
    </rPh>
    <phoneticPr fontId="1"/>
  </si>
  <si>
    <t>長崎和華蘭弁当　鼓(つづみ)</t>
    <rPh sb="8" eb="9">
      <t>ツヅミ</t>
    </rPh>
    <phoneticPr fontId="1"/>
  </si>
  <si>
    <t>長崎和華蘭弁当　踊(おどり)</t>
    <rPh sb="8" eb="9">
      <t>オド</t>
    </rPh>
    <phoneticPr fontId="1"/>
  </si>
  <si>
    <t>長崎和華蘭弁当　椿(つばき)</t>
    <rPh sb="8" eb="9">
      <t>ツバキ</t>
    </rPh>
    <phoneticPr fontId="1"/>
  </si>
  <si>
    <t>長崎和華蘭弁当　紫陽花(あじさい)</t>
    <rPh sb="8" eb="11">
      <t>アジサイ</t>
    </rPh>
    <phoneticPr fontId="1"/>
  </si>
  <si>
    <t>CD-01</t>
    <phoneticPr fontId="1"/>
  </si>
  <si>
    <t>CD-02</t>
  </si>
  <si>
    <t>CD-03</t>
  </si>
  <si>
    <t>長崎中華点心 チャイデリカ</t>
    <rPh sb="0" eb="4">
      <t>ナガサキチュウカ</t>
    </rPh>
    <rPh sb="4" eb="6">
      <t>テンシン</t>
    </rPh>
    <phoneticPr fontId="1"/>
  </si>
  <si>
    <t>長崎中華弁当 阿茶さん</t>
    <rPh sb="0" eb="6">
      <t>ナガサキチュウカベントウ</t>
    </rPh>
    <rPh sb="7" eb="9">
      <t>アチャ</t>
    </rPh>
    <phoneticPr fontId="1"/>
  </si>
  <si>
    <t>長崎中華弁当 つばき</t>
    <rPh sb="0" eb="6">
      <t>ナガサキチュウカベントウ</t>
    </rPh>
    <phoneticPr fontId="1"/>
  </si>
  <si>
    <t>長崎中華弁当 紫陽花</t>
    <rPh sb="0" eb="6">
      <t>ナガサキチュウカベントウ</t>
    </rPh>
    <rPh sb="7" eb="10">
      <t>アジサイ</t>
    </rPh>
    <phoneticPr fontId="1"/>
  </si>
  <si>
    <t>珈琲フルサービス(紙コップ蓋付)</t>
    <rPh sb="0" eb="2">
      <t>コーヒー</t>
    </rPh>
    <rPh sb="9" eb="10">
      <t>カミ</t>
    </rPh>
    <rPh sb="13" eb="15">
      <t>フタツ</t>
    </rPh>
    <phoneticPr fontId="1"/>
  </si>
  <si>
    <t>AC-07</t>
  </si>
  <si>
    <t>AC-08</t>
  </si>
  <si>
    <t>コーヒーポットサービス(セルフ)</t>
    <phoneticPr fontId="1"/>
  </si>
  <si>
    <t>磁器カップ</t>
    <rPh sb="0" eb="2">
      <t>ジキ</t>
    </rPh>
    <phoneticPr fontId="1"/>
  </si>
  <si>
    <t>AZ-01</t>
    <phoneticPr fontId="1"/>
  </si>
  <si>
    <t>長崎アザレア</t>
    <rPh sb="0" eb="2">
      <t>ナガサキ</t>
    </rPh>
    <phoneticPr fontId="1"/>
  </si>
  <si>
    <t>焼肉弁当(長崎和牛)</t>
    <rPh sb="0" eb="4">
      <t>ヤキニクベントウ</t>
    </rPh>
    <rPh sb="5" eb="7">
      <t>ナガサキ</t>
    </rPh>
    <rPh sb="7" eb="9">
      <t>ワギュウ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</si>
</sst>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#,##0_ "/>
    <numFmt numFmtId="177" formatCode="#,##0&quot;個&quot;"/>
    <numFmt numFmtId="178" formatCode="h:mm;@"/>
    <numFmt numFmtId="179" formatCode="#,##0&quot;円&quot;"/>
    <numFmt numFmtId="180" formatCode="m/d;@"/>
    <numFmt numFmtId="181" formatCode="#,##0_);[Red]\(#,##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8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u/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5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3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7" fillId="0" borderId="1" xfId="0" applyFont="1" applyBorder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5" fontId="10" fillId="4" borderId="1" xfId="0" applyNumberFormat="1" applyFont="1" applyFill="1" applyBorder="1" applyAlignment="1">
      <alignment horizontal="center" vertical="center"/>
    </xf>
    <xf numFmtId="5" fontId="6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right" vertical="center" shrinkToFit="1"/>
    </xf>
    <xf numFmtId="0" fontId="0" fillId="4" borderId="1" xfId="0" applyFill="1" applyBorder="1" applyAlignment="1">
      <alignment horizontal="right" vertical="center" shrinkToFit="1"/>
    </xf>
    <xf numFmtId="0" fontId="10" fillId="4" borderId="1" xfId="0" applyFont="1" applyFill="1" applyBorder="1" applyAlignment="1">
      <alignment horizontal="center" vertical="center"/>
    </xf>
    <xf numFmtId="20" fontId="10" fillId="4" borderId="1" xfId="0" applyNumberFormat="1" applyFont="1" applyFill="1" applyBorder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0" fontId="6" fillId="4" borderId="1" xfId="0" applyNumberFormat="1" applyFont="1" applyFill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1" fillId="2" borderId="1" xfId="0" applyFont="1" applyFill="1" applyBorder="1">
      <alignment vertical="center"/>
    </xf>
    <xf numFmtId="177" fontId="11" fillId="2" borderId="1" xfId="0" applyNumberFormat="1" applyFont="1" applyFill="1" applyBorder="1" applyAlignment="1">
      <alignment horizontal="center" vertical="center"/>
    </xf>
    <xf numFmtId="178" fontId="11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right" vertical="center" shrinkToFit="1"/>
    </xf>
    <xf numFmtId="0" fontId="6" fillId="0" borderId="6" xfId="0" applyFont="1" applyBorder="1">
      <alignment vertical="center"/>
    </xf>
    <xf numFmtId="0" fontId="6" fillId="0" borderId="0" xfId="0" applyFont="1" applyAlignment="1">
      <alignment horizontal="left" vertical="center"/>
    </xf>
    <xf numFmtId="181" fontId="0" fillId="0" borderId="0" xfId="0" applyNumberFormat="1">
      <alignment vertical="center"/>
    </xf>
    <xf numFmtId="0" fontId="0" fillId="0" borderId="0" xfId="0" applyAlignment="1">
      <alignment vertical="center" wrapText="1"/>
    </xf>
    <xf numFmtId="38" fontId="0" fillId="0" borderId="0" xfId="2" applyFo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shrinkToFit="1"/>
    </xf>
    <xf numFmtId="179" fontId="0" fillId="2" borderId="1" xfId="0" applyNumberForma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4" borderId="1" xfId="0" applyFont="1" applyFill="1" applyBorder="1" applyAlignment="1">
      <alignment horizontal="right" vertical="center" shrinkToFit="1"/>
    </xf>
    <xf numFmtId="49" fontId="6" fillId="4" borderId="1" xfId="0" applyNumberFormat="1" applyFont="1" applyFill="1" applyBorder="1" applyAlignment="1">
      <alignment horizontal="right" vertical="center" shrinkToFit="1"/>
    </xf>
    <xf numFmtId="0" fontId="6" fillId="0" borderId="1" xfId="0" applyFont="1" applyBorder="1" applyAlignment="1">
      <alignment horizontal="right" vertical="center" shrinkToFit="1"/>
    </xf>
    <xf numFmtId="0" fontId="6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5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80" fontId="8" fillId="0" borderId="1" xfId="0" applyNumberFormat="1" applyFont="1" applyBorder="1" applyAlignment="1">
      <alignment horizontal="center" vertical="center"/>
    </xf>
    <xf numFmtId="180" fontId="8" fillId="0" borderId="2" xfId="0" applyNumberFormat="1" applyFont="1" applyBorder="1" applyAlignment="1">
      <alignment horizontal="center" vertical="center"/>
    </xf>
    <xf numFmtId="180" fontId="8" fillId="0" borderId="3" xfId="0" applyNumberFormat="1" applyFont="1" applyBorder="1" applyAlignment="1">
      <alignment horizontal="center" vertical="center"/>
    </xf>
    <xf numFmtId="180" fontId="8" fillId="0" borderId="4" xfId="0" applyNumberFormat="1" applyFont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79" fontId="0" fillId="0" borderId="8" xfId="0" applyNumberFormat="1" applyBorder="1" applyAlignment="1">
      <alignment horizontal="center" vertical="center"/>
    </xf>
    <xf numFmtId="179" fontId="0" fillId="0" borderId="9" xfId="0" applyNumberFormat="1" applyBorder="1" applyAlignment="1">
      <alignment horizontal="center" vertical="center"/>
    </xf>
    <xf numFmtId="179" fontId="0" fillId="2" borderId="8" xfId="0" applyNumberFormat="1" applyFill="1" applyBorder="1" applyAlignment="1">
      <alignment horizontal="center" vertical="center"/>
    </xf>
    <xf numFmtId="179" fontId="0" fillId="2" borderId="9" xfId="0" applyNumberFormat="1" applyFill="1" applyBorder="1" applyAlignment="1">
      <alignment horizontal="center" vertical="center"/>
    </xf>
    <xf numFmtId="5" fontId="6" fillId="0" borderId="7" xfId="0" applyNumberFormat="1" applyFont="1" applyBorder="1" applyAlignment="1">
      <alignment horizontal="left" vertical="center"/>
    </xf>
    <xf numFmtId="5" fontId="6" fillId="0" borderId="5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34925</xdr:colOff>
      <xdr:row>7</xdr:row>
      <xdr:rowOff>196850</xdr:rowOff>
    </xdr:from>
    <xdr:to>
      <xdr:col>5</xdr:col>
      <xdr:colOff>743871</xdr:colOff>
      <xdr:row>10</xdr:row>
      <xdr:rowOff>133790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7A8AD58-B712-4FAC-93CD-48D972391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8175" y="2101850"/>
          <a:ext cx="3285775" cy="667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34925</xdr:colOff>
      <xdr:row>7</xdr:row>
      <xdr:rowOff>196850</xdr:rowOff>
    </xdr:from>
    <xdr:to>
      <xdr:col>5</xdr:col>
      <xdr:colOff>740061</xdr:colOff>
      <xdr:row>10</xdr:row>
      <xdr:rowOff>129980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8442B1D-4E53-4D8C-829D-9A020137B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37275" y="2495550"/>
          <a:ext cx="3276251" cy="6862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34925</xdr:colOff>
      <xdr:row>7</xdr:row>
      <xdr:rowOff>196850</xdr:rowOff>
    </xdr:from>
    <xdr:to>
      <xdr:col>5</xdr:col>
      <xdr:colOff>743871</xdr:colOff>
      <xdr:row>10</xdr:row>
      <xdr:rowOff>133790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427835D-D70A-4CAE-9770-B723EA78B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37275" y="2495550"/>
          <a:ext cx="3276251" cy="6862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34925</xdr:colOff>
      <xdr:row>7</xdr:row>
      <xdr:rowOff>196850</xdr:rowOff>
    </xdr:from>
    <xdr:to>
      <xdr:col>5</xdr:col>
      <xdr:colOff>743871</xdr:colOff>
      <xdr:row>10</xdr:row>
      <xdr:rowOff>133790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F1C1D46-1492-4B84-8BA6-176DEB8B7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37275" y="2495550"/>
          <a:ext cx="3276251" cy="6862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34925</xdr:colOff>
      <xdr:row>7</xdr:row>
      <xdr:rowOff>196850</xdr:rowOff>
    </xdr:from>
    <xdr:to>
      <xdr:col>5</xdr:col>
      <xdr:colOff>740061</xdr:colOff>
      <xdr:row>10</xdr:row>
      <xdr:rowOff>129980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FDCB70F-6D62-44B2-8397-77A5DCFCB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37275" y="2495550"/>
          <a:ext cx="3276251" cy="686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1"/>
  <sheetViews>
    <sheetView tabSelected="1" view="pageBreakPreview" topLeftCell="A5" zoomScale="115" zoomScaleNormal="115" zoomScaleSheetLayoutView="115" workbookViewId="0">
      <selection activeCell="C21" sqref="C21"/>
    </sheetView>
  </sheetViews>
  <sheetFormatPr defaultRowHeight="18" x14ac:dyDescent="0.55000000000000004"/>
  <cols>
    <col min="1" max="1" width="22" customWidth="1"/>
    <col min="2" max="2" width="14.58203125" style="65" customWidth="1"/>
    <col min="3" max="3" width="28.4140625" style="1" customWidth="1"/>
    <col min="4" max="4" width="18.9140625" style="42" customWidth="1"/>
    <col min="5" max="5" width="15" customWidth="1"/>
    <col min="6" max="9" width="10.58203125" customWidth="1"/>
    <col min="10" max="10" width="15.58203125" customWidth="1"/>
  </cols>
  <sheetData>
    <row r="1" spans="1:10" ht="18" customHeight="1" x14ac:dyDescent="0.55000000000000004">
      <c r="A1" s="69" t="s">
        <v>168</v>
      </c>
      <c r="B1" s="69"/>
      <c r="C1" s="69"/>
      <c r="D1" s="71" t="str">
        <f>B7</f>
        <v>●●年●●月●●日（●）</v>
      </c>
      <c r="E1" s="71"/>
      <c r="F1" s="71"/>
      <c r="G1" s="71"/>
      <c r="H1" s="71"/>
      <c r="I1" s="71"/>
      <c r="J1" s="71"/>
    </row>
    <row r="2" spans="1:10" ht="18" customHeight="1" x14ac:dyDescent="0.55000000000000004">
      <c r="A2" s="69"/>
      <c r="B2" s="69"/>
      <c r="C2" s="69"/>
      <c r="D2" s="71"/>
      <c r="E2" s="71"/>
      <c r="F2" s="71"/>
      <c r="G2" s="71"/>
      <c r="H2" s="71"/>
      <c r="I2" s="71"/>
      <c r="J2" s="71"/>
    </row>
    <row r="3" spans="1:10" ht="29.15" customHeight="1" x14ac:dyDescent="0.55000000000000004">
      <c r="A3" s="22" t="s">
        <v>171</v>
      </c>
      <c r="B3" s="25"/>
      <c r="D3" s="71">
        <f>B6</f>
        <v>0</v>
      </c>
      <c r="E3" s="71"/>
      <c r="F3" s="71"/>
      <c r="G3" s="71"/>
      <c r="H3" s="71"/>
      <c r="I3" s="71"/>
      <c r="J3" s="71"/>
    </row>
    <row r="4" spans="1:10" ht="20.149999999999999" customHeight="1" x14ac:dyDescent="0.55000000000000004">
      <c r="A4" s="31" t="s">
        <v>47</v>
      </c>
      <c r="B4" s="61" t="s">
        <v>49</v>
      </c>
      <c r="D4" s="71"/>
      <c r="E4" s="71"/>
      <c r="F4" s="71"/>
      <c r="G4" s="71"/>
      <c r="H4" s="71"/>
      <c r="I4" s="71"/>
      <c r="J4" s="71"/>
    </row>
    <row r="5" spans="1:10" ht="20.149999999999999" customHeight="1" x14ac:dyDescent="0.55000000000000004">
      <c r="A5" s="31" t="s">
        <v>54</v>
      </c>
      <c r="B5" s="62"/>
      <c r="D5" s="72" t="str">
        <f>A4</f>
        <v>催事利用1日目</v>
      </c>
      <c r="E5" s="72"/>
      <c r="F5" s="72"/>
      <c r="G5" s="72"/>
      <c r="H5" s="72"/>
      <c r="I5" s="72"/>
      <c r="J5" s="72"/>
    </row>
    <row r="6" spans="1:10" ht="20.149999999999999" customHeight="1" x14ac:dyDescent="0.55000000000000004">
      <c r="A6" s="31" t="s">
        <v>197</v>
      </c>
      <c r="B6" s="62"/>
      <c r="D6" s="72"/>
      <c r="E6" s="72"/>
      <c r="F6" s="72"/>
      <c r="G6" s="72"/>
      <c r="H6" s="72"/>
      <c r="I6" s="72"/>
      <c r="J6" s="72"/>
    </row>
    <row r="7" spans="1:10" ht="20.149999999999999" customHeight="1" x14ac:dyDescent="0.55000000000000004">
      <c r="A7" s="31" t="s">
        <v>198</v>
      </c>
      <c r="B7" s="62" t="s">
        <v>45</v>
      </c>
      <c r="D7" s="72"/>
      <c r="E7" s="72"/>
      <c r="F7" s="72"/>
      <c r="G7" s="72"/>
      <c r="H7" s="72"/>
      <c r="I7" s="72"/>
      <c r="J7" s="72"/>
    </row>
    <row r="8" spans="1:10" ht="20.149999999999999" customHeight="1" x14ac:dyDescent="0.55000000000000004">
      <c r="A8" s="31" t="s">
        <v>199</v>
      </c>
      <c r="B8" s="62"/>
    </row>
    <row r="9" spans="1:10" ht="20.149999999999999" customHeight="1" x14ac:dyDescent="0.55000000000000004">
      <c r="A9" s="31" t="s">
        <v>200</v>
      </c>
      <c r="B9" s="62"/>
      <c r="H9" s="19" t="s">
        <v>169</v>
      </c>
      <c r="I9" s="19" t="s">
        <v>170</v>
      </c>
    </row>
    <row r="10" spans="1:10" ht="20.149999999999999" customHeight="1" x14ac:dyDescent="0.55000000000000004">
      <c r="A10" s="31" t="s">
        <v>201</v>
      </c>
      <c r="B10" s="63"/>
      <c r="H10" s="73"/>
      <c r="I10" s="74"/>
    </row>
    <row r="11" spans="1:10" ht="20.149999999999999" customHeight="1" x14ac:dyDescent="0.55000000000000004">
      <c r="A11" s="31" t="s">
        <v>46</v>
      </c>
      <c r="B11" s="64"/>
      <c r="H11" s="73"/>
      <c r="I11" s="75"/>
    </row>
    <row r="12" spans="1:10" x14ac:dyDescent="0.55000000000000004">
      <c r="H12" s="73"/>
      <c r="I12" s="76"/>
    </row>
    <row r="13" spans="1:10" x14ac:dyDescent="0.55000000000000004">
      <c r="A13" s="6" t="s">
        <v>177</v>
      </c>
      <c r="B13" s="70">
        <f>J71</f>
        <v>0</v>
      </c>
      <c r="C13" s="70"/>
      <c r="D13" s="43" t="s">
        <v>42</v>
      </c>
      <c r="E13" s="7">
        <f>F71</f>
        <v>0</v>
      </c>
    </row>
    <row r="14" spans="1:10" x14ac:dyDescent="0.55000000000000004">
      <c r="A14" s="8"/>
      <c r="B14" s="9"/>
      <c r="C14" s="9"/>
      <c r="D14" s="44"/>
      <c r="E14" s="10"/>
    </row>
    <row r="15" spans="1:10" x14ac:dyDescent="0.55000000000000004">
      <c r="A15" s="21" t="s">
        <v>172</v>
      </c>
      <c r="B15" s="9"/>
      <c r="D15" s="44"/>
      <c r="E15" s="10"/>
    </row>
    <row r="16" spans="1:10" s="1" customFormat="1" x14ac:dyDescent="0.55000000000000004">
      <c r="A16" s="3" t="s">
        <v>75</v>
      </c>
      <c r="B16" s="66" t="s">
        <v>151</v>
      </c>
      <c r="C16" s="4" t="s">
        <v>53</v>
      </c>
      <c r="D16" s="11" t="s">
        <v>152</v>
      </c>
      <c r="E16" s="4" t="s">
        <v>43</v>
      </c>
      <c r="F16" s="4" t="s">
        <v>42</v>
      </c>
      <c r="G16" s="4" t="s">
        <v>56</v>
      </c>
      <c r="H16" s="11" t="s">
        <v>242</v>
      </c>
      <c r="I16" s="77" t="s">
        <v>178</v>
      </c>
      <c r="J16" s="78"/>
    </row>
    <row r="17" spans="1:10" s="28" customFormat="1" ht="20.149999999999999" customHeight="1" x14ac:dyDescent="0.55000000000000004">
      <c r="A17" s="26" t="s">
        <v>173</v>
      </c>
      <c r="B17" s="30" t="s">
        <v>174</v>
      </c>
      <c r="C17" s="27" t="s">
        <v>175</v>
      </c>
      <c r="D17" s="48" t="s">
        <v>175</v>
      </c>
      <c r="E17" s="27" t="s">
        <v>175</v>
      </c>
      <c r="F17" s="34" t="s">
        <v>176</v>
      </c>
      <c r="G17" s="35">
        <v>0.54166666666666663</v>
      </c>
      <c r="H17" s="35">
        <v>0.58333333333333337</v>
      </c>
      <c r="I17" s="79" t="s">
        <v>175</v>
      </c>
      <c r="J17" s="80"/>
    </row>
    <row r="18" spans="1:10" x14ac:dyDescent="0.55000000000000004">
      <c r="D18" s="46"/>
      <c r="E18" s="20"/>
      <c r="F18" s="1"/>
      <c r="G18" s="36"/>
      <c r="H18" s="36"/>
      <c r="I18" s="1"/>
      <c r="J18" s="1"/>
    </row>
    <row r="19" spans="1:10" s="1" customFormat="1" x14ac:dyDescent="0.55000000000000004">
      <c r="A19" s="3" t="s">
        <v>75</v>
      </c>
      <c r="B19" s="66" t="s">
        <v>151</v>
      </c>
      <c r="C19" s="4" t="s">
        <v>53</v>
      </c>
      <c r="D19" s="11" t="s">
        <v>152</v>
      </c>
      <c r="E19" s="4" t="s">
        <v>43</v>
      </c>
      <c r="F19" s="4" t="s">
        <v>42</v>
      </c>
      <c r="G19" s="4" t="s">
        <v>56</v>
      </c>
      <c r="H19" s="11" t="s">
        <v>242</v>
      </c>
      <c r="I19" s="77" t="s">
        <v>44</v>
      </c>
      <c r="J19" s="78"/>
    </row>
    <row r="20" spans="1:10" ht="20.149999999999999" customHeight="1" x14ac:dyDescent="0.55000000000000004">
      <c r="A20" s="5" t="s">
        <v>167</v>
      </c>
      <c r="B20" s="24"/>
      <c r="C20" s="16" t="str">
        <f>IFERROR(VLOOKUP(B20,Sheet3!$D$1:$G$182,2,0),"")</f>
        <v/>
      </c>
      <c r="D20" s="47" t="str">
        <f>IFERROR(VLOOKUP(B20,Sheet3!$D$1:$G$182,3,0),"")</f>
        <v/>
      </c>
      <c r="E20" s="41" t="str">
        <f>IFERROR(VLOOKUP(B20,Sheet3!$D$1:$G$182,4,0),"")</f>
        <v/>
      </c>
      <c r="F20" s="37"/>
      <c r="G20" s="38"/>
      <c r="H20" s="38"/>
      <c r="I20" s="81" t="str">
        <f>IFERROR(E20*F20,"")</f>
        <v/>
      </c>
      <c r="J20" s="82"/>
    </row>
    <row r="21" spans="1:10" ht="20.149999999999999" customHeight="1" x14ac:dyDescent="0.55000000000000004">
      <c r="A21" s="5" t="s">
        <v>166</v>
      </c>
      <c r="B21" s="24"/>
      <c r="C21" s="16" t="str">
        <f>IFERROR(VLOOKUP(B21,Sheet3!$D$1:$G$182,2,0),"")</f>
        <v/>
      </c>
      <c r="D21" s="47" t="str">
        <f>IFERROR(VLOOKUP(B21,Sheet3!$D$1:$G$182,3,0),"")</f>
        <v/>
      </c>
      <c r="E21" s="41" t="str">
        <f>IFERROR(VLOOKUP(B21,Sheet3!$D$1:$G$182,4,0),"")</f>
        <v/>
      </c>
      <c r="F21" s="37"/>
      <c r="G21" s="38"/>
      <c r="H21" s="38"/>
      <c r="I21" s="81" t="str">
        <f t="shared" ref="I21:I68" si="0">IFERROR(E21*F21,"")</f>
        <v/>
      </c>
      <c r="J21" s="82"/>
    </row>
    <row r="22" spans="1:10" ht="20.149999999999999" customHeight="1" x14ac:dyDescent="0.55000000000000004">
      <c r="A22" s="5" t="s">
        <v>0</v>
      </c>
      <c r="B22" s="24"/>
      <c r="C22" s="16" t="str">
        <f>IFERROR(VLOOKUP(B22,Sheet3!$D$1:$G$182,2,0),"")</f>
        <v/>
      </c>
      <c r="D22" s="47" t="str">
        <f>IFERROR(VLOOKUP(B22,Sheet3!$D$1:$G$182,3,0),"")</f>
        <v/>
      </c>
      <c r="E22" s="41" t="str">
        <f>IFERROR(VLOOKUP(B22,Sheet3!$D$1:$G$182,4,0),"")</f>
        <v/>
      </c>
      <c r="F22" s="37"/>
      <c r="G22" s="38"/>
      <c r="H22" s="38"/>
      <c r="I22" s="81" t="str">
        <f t="shared" si="0"/>
        <v/>
      </c>
      <c r="J22" s="82"/>
    </row>
    <row r="23" spans="1:10" ht="20.149999999999999" customHeight="1" x14ac:dyDescent="0.55000000000000004">
      <c r="A23" s="5" t="s">
        <v>1</v>
      </c>
      <c r="B23" s="24"/>
      <c r="C23" s="16" t="str">
        <f>IFERROR(VLOOKUP(B23,Sheet3!$D$1:$G$182,2,0),"")</f>
        <v/>
      </c>
      <c r="D23" s="47" t="str">
        <f>IFERROR(VLOOKUP(B23,Sheet3!$D$1:$G$182,3,0),"")</f>
        <v/>
      </c>
      <c r="E23" s="41" t="str">
        <f>IFERROR(VLOOKUP(B23,Sheet3!$D$1:$G$182,4,0),"")</f>
        <v/>
      </c>
      <c r="F23" s="37"/>
      <c r="G23" s="38"/>
      <c r="H23" s="38"/>
      <c r="I23" s="81" t="str">
        <f t="shared" si="0"/>
        <v/>
      </c>
      <c r="J23" s="82"/>
    </row>
    <row r="24" spans="1:10" ht="20.149999999999999" customHeight="1" x14ac:dyDescent="0.55000000000000004">
      <c r="A24" s="49" t="s">
        <v>55</v>
      </c>
      <c r="B24" s="67"/>
      <c r="C24" s="58" t="str">
        <f>IFERROR(VLOOKUP(B24,Sheet3!$D$1:$G$182,2,0),"")</f>
        <v/>
      </c>
      <c r="D24" s="59" t="str">
        <f>IFERROR(VLOOKUP(B24,Sheet3!$D$1:$G$182,3,0),"")</f>
        <v/>
      </c>
      <c r="E24" s="60" t="str">
        <f>IFERROR(VLOOKUP(B24,Sheet3!$D$1:$G$182,4,0),"")</f>
        <v/>
      </c>
      <c r="F24" s="50"/>
      <c r="G24" s="51"/>
      <c r="H24" s="51"/>
      <c r="I24" s="83" t="str">
        <f t="shared" si="0"/>
        <v/>
      </c>
      <c r="J24" s="84"/>
    </row>
    <row r="25" spans="1:10" ht="20.149999999999999" customHeight="1" x14ac:dyDescent="0.55000000000000004">
      <c r="A25" s="49" t="s">
        <v>22</v>
      </c>
      <c r="B25" s="67"/>
      <c r="C25" s="58" t="str">
        <f>IFERROR(VLOOKUP(B25,Sheet3!$D$1:$G$182,2,0),"")</f>
        <v/>
      </c>
      <c r="D25" s="59" t="str">
        <f>IFERROR(VLOOKUP(B25,Sheet3!$D$1:$G$182,3,0),"")</f>
        <v/>
      </c>
      <c r="E25" s="60" t="str">
        <f>IFERROR(VLOOKUP(B25,Sheet3!$D$1:$G$182,4,0),"")</f>
        <v/>
      </c>
      <c r="F25" s="50"/>
      <c r="G25" s="51"/>
      <c r="H25" s="51"/>
      <c r="I25" s="83" t="str">
        <f t="shared" si="0"/>
        <v/>
      </c>
      <c r="J25" s="84"/>
    </row>
    <row r="26" spans="1:10" ht="20.149999999999999" customHeight="1" x14ac:dyDescent="0.55000000000000004">
      <c r="A26" s="49" t="s">
        <v>23</v>
      </c>
      <c r="B26" s="67"/>
      <c r="C26" s="58" t="str">
        <f>IFERROR(VLOOKUP(B26,Sheet3!$D$1:$G$182,2,0),"")</f>
        <v/>
      </c>
      <c r="D26" s="59" t="str">
        <f>IFERROR(VLOOKUP(B26,Sheet3!$D$1:$G$182,3,0),"")</f>
        <v/>
      </c>
      <c r="E26" s="60" t="str">
        <f>IFERROR(VLOOKUP(B26,Sheet3!$D$1:$G$182,4,0),"")</f>
        <v/>
      </c>
      <c r="F26" s="50"/>
      <c r="G26" s="51"/>
      <c r="H26" s="51"/>
      <c r="I26" s="83" t="str">
        <f t="shared" si="0"/>
        <v/>
      </c>
      <c r="J26" s="84"/>
    </row>
    <row r="27" spans="1:10" ht="20.149999999999999" customHeight="1" x14ac:dyDescent="0.55000000000000004">
      <c r="A27" s="49" t="s">
        <v>24</v>
      </c>
      <c r="B27" s="67"/>
      <c r="C27" s="58" t="str">
        <f>IFERROR(VLOOKUP(B27,Sheet3!$D$1:$G$182,2,0),"")</f>
        <v/>
      </c>
      <c r="D27" s="59" t="str">
        <f>IFERROR(VLOOKUP(B27,Sheet3!$D$1:$G$182,3,0),"")</f>
        <v/>
      </c>
      <c r="E27" s="60" t="str">
        <f>IFERROR(VLOOKUP(B27,Sheet3!$D$1:$G$182,4,0),"")</f>
        <v/>
      </c>
      <c r="F27" s="50"/>
      <c r="G27" s="51"/>
      <c r="H27" s="51"/>
      <c r="I27" s="83" t="str">
        <f t="shared" si="0"/>
        <v/>
      </c>
      <c r="J27" s="84"/>
    </row>
    <row r="28" spans="1:10" ht="20.149999999999999" customHeight="1" x14ac:dyDescent="0.55000000000000004">
      <c r="A28" s="49" t="s">
        <v>25</v>
      </c>
      <c r="B28" s="67"/>
      <c r="C28" s="58" t="str">
        <f>IFERROR(VLOOKUP(B28,Sheet3!$D$1:$G$182,2,0),"")</f>
        <v/>
      </c>
      <c r="D28" s="59" t="str">
        <f>IFERROR(VLOOKUP(B28,Sheet3!$D$1:$G$182,3,0),"")</f>
        <v/>
      </c>
      <c r="E28" s="60" t="str">
        <f>IFERROR(VLOOKUP(B28,Sheet3!$D$1:$G$182,4,0),"")</f>
        <v/>
      </c>
      <c r="F28" s="50"/>
      <c r="G28" s="51"/>
      <c r="H28" s="51"/>
      <c r="I28" s="83" t="str">
        <f t="shared" si="0"/>
        <v/>
      </c>
      <c r="J28" s="84"/>
    </row>
    <row r="29" spans="1:10" ht="20.149999999999999" customHeight="1" x14ac:dyDescent="0.55000000000000004">
      <c r="A29" s="49" t="s">
        <v>26</v>
      </c>
      <c r="B29" s="67"/>
      <c r="C29" s="58" t="str">
        <f>IFERROR(VLOOKUP(B29,Sheet3!$D$1:$G$182,2,0),"")</f>
        <v/>
      </c>
      <c r="D29" s="59" t="str">
        <f>IFERROR(VLOOKUP(B29,Sheet3!$D$1:$G$182,3,0),"")</f>
        <v/>
      </c>
      <c r="E29" s="60" t="str">
        <f>IFERROR(VLOOKUP(B29,Sheet3!$D$1:$G$182,4,0),"")</f>
        <v/>
      </c>
      <c r="F29" s="50"/>
      <c r="G29" s="51"/>
      <c r="H29" s="51"/>
      <c r="I29" s="83" t="str">
        <f t="shared" si="0"/>
        <v/>
      </c>
      <c r="J29" s="84"/>
    </row>
    <row r="30" spans="1:10" ht="20.149999999999999" customHeight="1" x14ac:dyDescent="0.55000000000000004">
      <c r="A30" s="49" t="s">
        <v>27</v>
      </c>
      <c r="B30" s="67"/>
      <c r="C30" s="58" t="str">
        <f>IFERROR(VLOOKUP(B30,Sheet3!$D$1:$G$182,2,0),"")</f>
        <v/>
      </c>
      <c r="D30" s="59" t="str">
        <f>IFERROR(VLOOKUP(B30,Sheet3!$D$1:$G$182,3,0),"")</f>
        <v/>
      </c>
      <c r="E30" s="60" t="str">
        <f>IFERROR(VLOOKUP(B30,Sheet3!$D$1:$G$182,4,0),"")</f>
        <v/>
      </c>
      <c r="F30" s="50"/>
      <c r="G30" s="51"/>
      <c r="H30" s="51"/>
      <c r="I30" s="83" t="str">
        <f t="shared" si="0"/>
        <v/>
      </c>
      <c r="J30" s="84"/>
    </row>
    <row r="31" spans="1:10" ht="20.149999999999999" customHeight="1" x14ac:dyDescent="0.55000000000000004">
      <c r="A31" s="5" t="s">
        <v>2</v>
      </c>
      <c r="B31" s="24"/>
      <c r="C31" s="16" t="str">
        <f>IFERROR(VLOOKUP(B31,Sheet3!$D$1:$G$182,2,0),"")</f>
        <v/>
      </c>
      <c r="D31" s="47" t="str">
        <f>IFERROR(VLOOKUP(B31,Sheet3!$D$1:$G$182,3,0),"")</f>
        <v/>
      </c>
      <c r="E31" s="41" t="str">
        <f>IFERROR(VLOOKUP(B31,Sheet3!$D$1:$G$182,4,0),"")</f>
        <v/>
      </c>
      <c r="F31" s="37"/>
      <c r="G31" s="38"/>
      <c r="H31" s="38"/>
      <c r="I31" s="81" t="str">
        <f t="shared" si="0"/>
        <v/>
      </c>
      <c r="J31" s="82"/>
    </row>
    <row r="32" spans="1:10" ht="20.149999999999999" customHeight="1" x14ac:dyDescent="0.55000000000000004">
      <c r="A32" s="5" t="s">
        <v>3</v>
      </c>
      <c r="B32" s="24"/>
      <c r="C32" s="16" t="str">
        <f>IFERROR(VLOOKUP(B32,Sheet3!$D$1:$G$182,2,0),"")</f>
        <v/>
      </c>
      <c r="D32" s="47" t="str">
        <f>IFERROR(VLOOKUP(B32,Sheet3!$D$1:$G$182,3,0),"")</f>
        <v/>
      </c>
      <c r="E32" s="41" t="str">
        <f>IFERROR(VLOOKUP(B32,Sheet3!$D$1:$G$182,4,0),"")</f>
        <v/>
      </c>
      <c r="F32" s="37"/>
      <c r="G32" s="38"/>
      <c r="H32" s="38"/>
      <c r="I32" s="81" t="str">
        <f t="shared" si="0"/>
        <v/>
      </c>
      <c r="J32" s="82"/>
    </row>
    <row r="33" spans="1:10" ht="20.149999999999999" customHeight="1" x14ac:dyDescent="0.55000000000000004">
      <c r="A33" s="49" t="s">
        <v>28</v>
      </c>
      <c r="B33" s="67"/>
      <c r="C33" s="58" t="str">
        <f>IFERROR(VLOOKUP(B33,Sheet3!$D$1:$G$182,2,0),"")</f>
        <v/>
      </c>
      <c r="D33" s="59" t="str">
        <f>IFERROR(VLOOKUP(B33,Sheet3!$D$1:$G$182,3,0),"")</f>
        <v/>
      </c>
      <c r="E33" s="60" t="str">
        <f>IFERROR(VLOOKUP(B33,Sheet3!$D$1:$G$182,4,0),"")</f>
        <v/>
      </c>
      <c r="F33" s="50"/>
      <c r="G33" s="51"/>
      <c r="H33" s="51"/>
      <c r="I33" s="83" t="str">
        <f t="shared" si="0"/>
        <v/>
      </c>
      <c r="J33" s="84"/>
    </row>
    <row r="34" spans="1:10" ht="20.149999999999999" customHeight="1" x14ac:dyDescent="0.55000000000000004">
      <c r="A34" s="49" t="s">
        <v>29</v>
      </c>
      <c r="B34" s="67"/>
      <c r="C34" s="58" t="str">
        <f>IFERROR(VLOOKUP(B34,Sheet3!$D$1:$G$182,2,0),"")</f>
        <v/>
      </c>
      <c r="D34" s="59" t="str">
        <f>IFERROR(VLOOKUP(B34,Sheet3!$D$1:$G$182,3,0),"")</f>
        <v/>
      </c>
      <c r="E34" s="60" t="str">
        <f>IFERROR(VLOOKUP(B34,Sheet3!$D$1:$G$182,4,0),"")</f>
        <v/>
      </c>
      <c r="F34" s="50"/>
      <c r="G34" s="51"/>
      <c r="H34" s="51"/>
      <c r="I34" s="83" t="str">
        <f t="shared" si="0"/>
        <v/>
      </c>
      <c r="J34" s="84"/>
    </row>
    <row r="35" spans="1:10" ht="20.149999999999999" customHeight="1" x14ac:dyDescent="0.55000000000000004">
      <c r="A35" s="49" t="s">
        <v>30</v>
      </c>
      <c r="B35" s="67"/>
      <c r="C35" s="58" t="str">
        <f>IFERROR(VLOOKUP(B35,Sheet3!$D$1:$G$182,2,0),"")</f>
        <v/>
      </c>
      <c r="D35" s="59" t="str">
        <f>IFERROR(VLOOKUP(B35,Sheet3!$D$1:$G$182,3,0),"")</f>
        <v/>
      </c>
      <c r="E35" s="60" t="str">
        <f>IFERROR(VLOOKUP(B35,Sheet3!$D$1:$G$182,4,0),"")</f>
        <v/>
      </c>
      <c r="F35" s="50"/>
      <c r="G35" s="51"/>
      <c r="H35" s="51"/>
      <c r="I35" s="83" t="str">
        <f t="shared" si="0"/>
        <v/>
      </c>
      <c r="J35" s="84"/>
    </row>
    <row r="36" spans="1:10" ht="20.149999999999999" customHeight="1" x14ac:dyDescent="0.55000000000000004">
      <c r="A36" s="49" t="s">
        <v>31</v>
      </c>
      <c r="B36" s="67"/>
      <c r="C36" s="58" t="str">
        <f>IFERROR(VLOOKUP(B36,Sheet3!$D$1:$G$182,2,0),"")</f>
        <v/>
      </c>
      <c r="D36" s="59" t="str">
        <f>IFERROR(VLOOKUP(B36,Sheet3!$D$1:$G$182,3,0),"")</f>
        <v/>
      </c>
      <c r="E36" s="60" t="str">
        <f>IFERROR(VLOOKUP(B36,Sheet3!$D$1:$G$182,4,0),"")</f>
        <v/>
      </c>
      <c r="F36" s="50"/>
      <c r="G36" s="51"/>
      <c r="H36" s="51"/>
      <c r="I36" s="83" t="str">
        <f t="shared" si="0"/>
        <v/>
      </c>
      <c r="J36" s="84"/>
    </row>
    <row r="37" spans="1:10" ht="20.149999999999999" customHeight="1" x14ac:dyDescent="0.55000000000000004">
      <c r="A37" s="49" t="s">
        <v>32</v>
      </c>
      <c r="B37" s="67"/>
      <c r="C37" s="58" t="str">
        <f>IFERROR(VLOOKUP(B37,Sheet3!$D$1:$G$182,2,0),"")</f>
        <v/>
      </c>
      <c r="D37" s="59" t="str">
        <f>IFERROR(VLOOKUP(B37,Sheet3!$D$1:$G$182,3,0),"")</f>
        <v/>
      </c>
      <c r="E37" s="60" t="str">
        <f>IFERROR(VLOOKUP(B37,Sheet3!$D$1:$G$182,4,0),"")</f>
        <v/>
      </c>
      <c r="F37" s="50"/>
      <c r="G37" s="51"/>
      <c r="H37" s="51"/>
      <c r="I37" s="83" t="str">
        <f t="shared" si="0"/>
        <v/>
      </c>
      <c r="J37" s="84"/>
    </row>
    <row r="38" spans="1:10" ht="20.149999999999999" customHeight="1" x14ac:dyDescent="0.55000000000000004">
      <c r="A38" s="49" t="s">
        <v>33</v>
      </c>
      <c r="B38" s="67"/>
      <c r="C38" s="58" t="str">
        <f>IFERROR(VLOOKUP(B38,Sheet3!$D$1:$G$182,2,0),"")</f>
        <v/>
      </c>
      <c r="D38" s="59" t="str">
        <f>IFERROR(VLOOKUP(B38,Sheet3!$D$1:$G$182,3,0),"")</f>
        <v/>
      </c>
      <c r="E38" s="60" t="str">
        <f>IFERROR(VLOOKUP(B38,Sheet3!$D$1:$G$182,4,0),"")</f>
        <v/>
      </c>
      <c r="F38" s="50"/>
      <c r="G38" s="51"/>
      <c r="H38" s="51"/>
      <c r="I38" s="83" t="str">
        <f t="shared" si="0"/>
        <v/>
      </c>
      <c r="J38" s="84"/>
    </row>
    <row r="39" spans="1:10" ht="20.149999999999999" customHeight="1" x14ac:dyDescent="0.55000000000000004">
      <c r="A39" s="5" t="s">
        <v>34</v>
      </c>
      <c r="B39" s="24"/>
      <c r="C39" s="16" t="str">
        <f>IFERROR(VLOOKUP(B39,Sheet3!$D$1:$G$182,2,0),"")</f>
        <v/>
      </c>
      <c r="D39" s="47" t="str">
        <f>IFERROR(VLOOKUP(B39,Sheet3!$D$1:$G$182,3,0),"")</f>
        <v/>
      </c>
      <c r="E39" s="41" t="str">
        <f>IFERROR(VLOOKUP(B39,Sheet3!$D$1:$G$182,4,0),"")</f>
        <v/>
      </c>
      <c r="F39" s="37"/>
      <c r="G39" s="38"/>
      <c r="H39" s="38"/>
      <c r="I39" s="81" t="str">
        <f t="shared" si="0"/>
        <v/>
      </c>
      <c r="J39" s="82"/>
    </row>
    <row r="40" spans="1:10" ht="20.149999999999999" customHeight="1" x14ac:dyDescent="0.55000000000000004">
      <c r="A40" s="5" t="s">
        <v>35</v>
      </c>
      <c r="B40" s="24"/>
      <c r="C40" s="16" t="str">
        <f>IFERROR(VLOOKUP(B40,Sheet3!$D$1:$G$182,2,0),"")</f>
        <v/>
      </c>
      <c r="D40" s="47" t="str">
        <f>IFERROR(VLOOKUP(B40,Sheet3!$D$1:$G$182,3,0),"")</f>
        <v/>
      </c>
      <c r="E40" s="41" t="str">
        <f>IFERROR(VLOOKUP(B40,Sheet3!$D$1:$G$182,4,0),"")</f>
        <v/>
      </c>
      <c r="F40" s="37"/>
      <c r="G40" s="38"/>
      <c r="H40" s="38"/>
      <c r="I40" s="81" t="str">
        <f t="shared" si="0"/>
        <v/>
      </c>
      <c r="J40" s="82"/>
    </row>
    <row r="41" spans="1:10" ht="20.149999999999999" customHeight="1" x14ac:dyDescent="0.55000000000000004">
      <c r="A41" s="5" t="s">
        <v>36</v>
      </c>
      <c r="B41" s="24"/>
      <c r="C41" s="16" t="str">
        <f>IFERROR(VLOOKUP(B41,Sheet3!$D$1:$G$182,2,0),"")</f>
        <v/>
      </c>
      <c r="D41" s="47" t="str">
        <f>IFERROR(VLOOKUP(B41,Sheet3!$D$1:$G$182,3,0),"")</f>
        <v/>
      </c>
      <c r="E41" s="41" t="str">
        <f>IFERROR(VLOOKUP(B41,Sheet3!$D$1:$G$182,4,0),"")</f>
        <v/>
      </c>
      <c r="F41" s="37"/>
      <c r="G41" s="38"/>
      <c r="H41" s="38"/>
      <c r="I41" s="81" t="str">
        <f t="shared" si="0"/>
        <v/>
      </c>
      <c r="J41" s="82"/>
    </row>
    <row r="42" spans="1:10" ht="20.149999999999999" customHeight="1" x14ac:dyDescent="0.55000000000000004">
      <c r="A42" s="5" t="s">
        <v>37</v>
      </c>
      <c r="B42" s="24"/>
      <c r="C42" s="16" t="str">
        <f>IFERROR(VLOOKUP(B42,Sheet3!$D$1:$G$182,2,0),"")</f>
        <v/>
      </c>
      <c r="D42" s="47" t="str">
        <f>IFERROR(VLOOKUP(B42,Sheet3!$D$1:$G$182,3,0),"")</f>
        <v/>
      </c>
      <c r="E42" s="41" t="str">
        <f>IFERROR(VLOOKUP(B42,Sheet3!$D$1:$G$182,4,0),"")</f>
        <v/>
      </c>
      <c r="F42" s="37"/>
      <c r="G42" s="38"/>
      <c r="H42" s="38"/>
      <c r="I42" s="81" t="str">
        <f t="shared" si="0"/>
        <v/>
      </c>
      <c r="J42" s="82"/>
    </row>
    <row r="43" spans="1:10" ht="20.149999999999999" customHeight="1" x14ac:dyDescent="0.55000000000000004">
      <c r="A43" s="5" t="s">
        <v>38</v>
      </c>
      <c r="B43" s="24"/>
      <c r="C43" s="16" t="str">
        <f>IFERROR(VLOOKUP(B43,Sheet3!$D$1:$G$182,2,0),"")</f>
        <v/>
      </c>
      <c r="D43" s="47" t="str">
        <f>IFERROR(VLOOKUP(B43,Sheet3!$D$1:$G$182,3,0),"")</f>
        <v/>
      </c>
      <c r="E43" s="41" t="str">
        <f>IFERROR(VLOOKUP(B43,Sheet3!$D$1:$G$182,4,0),"")</f>
        <v/>
      </c>
      <c r="F43" s="37"/>
      <c r="G43" s="38"/>
      <c r="H43" s="38"/>
      <c r="I43" s="81" t="str">
        <f t="shared" si="0"/>
        <v/>
      </c>
      <c r="J43" s="82"/>
    </row>
    <row r="44" spans="1:10" ht="20.149999999999999" customHeight="1" x14ac:dyDescent="0.55000000000000004">
      <c r="A44" s="49" t="s">
        <v>4</v>
      </c>
      <c r="B44" s="67"/>
      <c r="C44" s="58" t="str">
        <f>IFERROR(VLOOKUP(B44,Sheet3!$D$1:$G$182,2,0),"")</f>
        <v/>
      </c>
      <c r="D44" s="59" t="str">
        <f>IFERROR(VLOOKUP(B44,Sheet3!$D$1:$G$182,3,0),"")</f>
        <v/>
      </c>
      <c r="E44" s="60" t="str">
        <f>IFERROR(VLOOKUP(B44,Sheet3!$D$1:$G$182,4,0),"")</f>
        <v/>
      </c>
      <c r="F44" s="50"/>
      <c r="G44" s="51"/>
      <c r="H44" s="51"/>
      <c r="I44" s="83" t="str">
        <f t="shared" si="0"/>
        <v/>
      </c>
      <c r="J44" s="84"/>
    </row>
    <row r="45" spans="1:10" ht="20.149999999999999" customHeight="1" x14ac:dyDescent="0.55000000000000004">
      <c r="A45" s="49" t="s">
        <v>5</v>
      </c>
      <c r="B45" s="67"/>
      <c r="C45" s="58" t="str">
        <f>IFERROR(VLOOKUP(B45,Sheet3!$D$1:$G$182,2,0),"")</f>
        <v/>
      </c>
      <c r="D45" s="59" t="str">
        <f>IFERROR(VLOOKUP(B45,Sheet3!$D$1:$G$182,3,0),"")</f>
        <v/>
      </c>
      <c r="E45" s="60" t="str">
        <f>IFERROR(VLOOKUP(B45,Sheet3!$D$1:$G$182,4,0),"")</f>
        <v/>
      </c>
      <c r="F45" s="50"/>
      <c r="G45" s="51"/>
      <c r="H45" s="51"/>
      <c r="I45" s="83" t="str">
        <f t="shared" si="0"/>
        <v/>
      </c>
      <c r="J45" s="84"/>
    </row>
    <row r="46" spans="1:10" ht="20.149999999999999" customHeight="1" x14ac:dyDescent="0.55000000000000004">
      <c r="A46" s="49" t="s">
        <v>6</v>
      </c>
      <c r="B46" s="67"/>
      <c r="C46" s="58" t="str">
        <f>IFERROR(VLOOKUP(B46,Sheet3!$D$1:$G$182,2,0),"")</f>
        <v/>
      </c>
      <c r="D46" s="59" t="str">
        <f>IFERROR(VLOOKUP(B46,Sheet3!$D$1:$G$182,3,0),"")</f>
        <v/>
      </c>
      <c r="E46" s="60" t="str">
        <f>IFERROR(VLOOKUP(B46,Sheet3!$D$1:$G$182,4,0),"")</f>
        <v/>
      </c>
      <c r="F46" s="50"/>
      <c r="G46" s="51"/>
      <c r="H46" s="51"/>
      <c r="I46" s="83" t="str">
        <f t="shared" si="0"/>
        <v/>
      </c>
      <c r="J46" s="84"/>
    </row>
    <row r="47" spans="1:10" ht="20.149999999999999" customHeight="1" x14ac:dyDescent="0.55000000000000004">
      <c r="A47" s="5" t="s">
        <v>7</v>
      </c>
      <c r="B47" s="24"/>
      <c r="C47" s="16" t="str">
        <f>IFERROR(VLOOKUP(B47,Sheet3!$D$1:$G$182,2,0),"")</f>
        <v/>
      </c>
      <c r="D47" s="47" t="str">
        <f>IFERROR(VLOOKUP(B47,Sheet3!$D$1:$G$182,3,0),"")</f>
        <v/>
      </c>
      <c r="E47" s="41" t="str">
        <f>IFERROR(VLOOKUP(B47,Sheet3!$D$1:$G$182,4,0),"")</f>
        <v/>
      </c>
      <c r="F47" s="37"/>
      <c r="G47" s="38"/>
      <c r="H47" s="38"/>
      <c r="I47" s="81" t="str">
        <f t="shared" si="0"/>
        <v/>
      </c>
      <c r="J47" s="82"/>
    </row>
    <row r="48" spans="1:10" ht="20.149999999999999" customHeight="1" x14ac:dyDescent="0.55000000000000004">
      <c r="A48" s="5" t="s">
        <v>8</v>
      </c>
      <c r="B48" s="24"/>
      <c r="C48" s="16" t="str">
        <f>IFERROR(VLOOKUP(B48,Sheet3!$D$1:$G$182,2,0),"")</f>
        <v/>
      </c>
      <c r="D48" s="47" t="str">
        <f>IFERROR(VLOOKUP(B48,Sheet3!$D$1:$G$182,3,0),"")</f>
        <v/>
      </c>
      <c r="E48" s="41" t="str">
        <f>IFERROR(VLOOKUP(B48,Sheet3!$D$1:$G$182,4,0),"")</f>
        <v/>
      </c>
      <c r="F48" s="37"/>
      <c r="G48" s="38"/>
      <c r="H48" s="38"/>
      <c r="I48" s="81" t="str">
        <f t="shared" si="0"/>
        <v/>
      </c>
      <c r="J48" s="82"/>
    </row>
    <row r="49" spans="1:10" ht="20.149999999999999" customHeight="1" x14ac:dyDescent="0.55000000000000004">
      <c r="A49" s="5" t="s">
        <v>9</v>
      </c>
      <c r="B49" s="24"/>
      <c r="C49" s="16" t="str">
        <f>IFERROR(VLOOKUP(B49,Sheet3!$D$1:$G$182,2,0),"")</f>
        <v/>
      </c>
      <c r="D49" s="47" t="str">
        <f>IFERROR(VLOOKUP(B49,Sheet3!$D$1:$G$182,3,0),"")</f>
        <v/>
      </c>
      <c r="E49" s="41" t="str">
        <f>IFERROR(VLOOKUP(B49,Sheet3!$D$1:$G$182,4,0),"")</f>
        <v/>
      </c>
      <c r="F49" s="37"/>
      <c r="G49" s="38"/>
      <c r="H49" s="38"/>
      <c r="I49" s="81" t="str">
        <f t="shared" si="0"/>
        <v/>
      </c>
      <c r="J49" s="82"/>
    </row>
    <row r="50" spans="1:10" ht="20.149999999999999" customHeight="1" x14ac:dyDescent="0.55000000000000004">
      <c r="A50" s="5" t="s">
        <v>10</v>
      </c>
      <c r="B50" s="24"/>
      <c r="C50" s="16" t="str">
        <f>IFERROR(VLOOKUP(B50,Sheet3!$D$1:$G$182,2,0),"")</f>
        <v/>
      </c>
      <c r="D50" s="47" t="str">
        <f>IFERROR(VLOOKUP(B50,Sheet3!$D$1:$G$182,3,0),"")</f>
        <v/>
      </c>
      <c r="E50" s="41" t="str">
        <f>IFERROR(VLOOKUP(B50,Sheet3!$D$1:$G$182,4,0),"")</f>
        <v/>
      </c>
      <c r="F50" s="37"/>
      <c r="G50" s="38"/>
      <c r="H50" s="38"/>
      <c r="I50" s="81" t="str">
        <f t="shared" si="0"/>
        <v/>
      </c>
      <c r="J50" s="82"/>
    </row>
    <row r="51" spans="1:10" ht="20.149999999999999" customHeight="1" x14ac:dyDescent="0.55000000000000004">
      <c r="A51" s="5" t="s">
        <v>11</v>
      </c>
      <c r="B51" s="24"/>
      <c r="C51" s="16" t="str">
        <f>IFERROR(VLOOKUP(B51,Sheet3!$D$1:$G$182,2,0),"")</f>
        <v/>
      </c>
      <c r="D51" s="47" t="str">
        <f>IFERROR(VLOOKUP(B51,Sheet3!$D$1:$G$182,3,0),"")</f>
        <v/>
      </c>
      <c r="E51" s="41" t="str">
        <f>IFERROR(VLOOKUP(B51,Sheet3!$D$1:$G$182,4,0),"")</f>
        <v/>
      </c>
      <c r="F51" s="37"/>
      <c r="G51" s="38"/>
      <c r="H51" s="38"/>
      <c r="I51" s="81" t="str">
        <f t="shared" si="0"/>
        <v/>
      </c>
      <c r="J51" s="82"/>
    </row>
    <row r="52" spans="1:10" ht="20.149999999999999" customHeight="1" x14ac:dyDescent="0.55000000000000004">
      <c r="A52" s="5" t="s">
        <v>12</v>
      </c>
      <c r="B52" s="24"/>
      <c r="C52" s="16" t="str">
        <f>IFERROR(VLOOKUP(B52,Sheet3!$D$1:$G$182,2,0),"")</f>
        <v/>
      </c>
      <c r="D52" s="47" t="str">
        <f>IFERROR(VLOOKUP(B52,Sheet3!$D$1:$G$182,3,0),"")</f>
        <v/>
      </c>
      <c r="E52" s="41" t="str">
        <f>IFERROR(VLOOKUP(B52,Sheet3!$D$1:$G$182,4,0),"")</f>
        <v/>
      </c>
      <c r="F52" s="37"/>
      <c r="G52" s="38"/>
      <c r="H52" s="38"/>
      <c r="I52" s="81" t="str">
        <f t="shared" si="0"/>
        <v/>
      </c>
      <c r="J52" s="82"/>
    </row>
    <row r="53" spans="1:10" ht="20.149999999999999" customHeight="1" x14ac:dyDescent="0.55000000000000004">
      <c r="A53" s="5" t="s">
        <v>13</v>
      </c>
      <c r="B53" s="24"/>
      <c r="C53" s="16" t="str">
        <f>IFERROR(VLOOKUP(B53,Sheet3!$D$1:$G$182,2,0),"")</f>
        <v/>
      </c>
      <c r="D53" s="47" t="str">
        <f>IFERROR(VLOOKUP(B53,Sheet3!$D$1:$G$182,3,0),"")</f>
        <v/>
      </c>
      <c r="E53" s="41" t="str">
        <f>IFERROR(VLOOKUP(B53,Sheet3!$D$1:$G$182,4,0),"")</f>
        <v/>
      </c>
      <c r="F53" s="37"/>
      <c r="G53" s="38"/>
      <c r="H53" s="38"/>
      <c r="I53" s="81" t="str">
        <f t="shared" si="0"/>
        <v/>
      </c>
      <c r="J53" s="82"/>
    </row>
    <row r="54" spans="1:10" ht="20.149999999999999" customHeight="1" x14ac:dyDescent="0.55000000000000004">
      <c r="A54" s="5" t="s">
        <v>14</v>
      </c>
      <c r="B54" s="24"/>
      <c r="C54" s="16" t="str">
        <f>IFERROR(VLOOKUP(B54,Sheet3!$D$1:$G$182,2,0),"")</f>
        <v/>
      </c>
      <c r="D54" s="47" t="str">
        <f>IFERROR(VLOOKUP(B54,Sheet3!$D$1:$G$182,3,0),"")</f>
        <v/>
      </c>
      <c r="E54" s="41" t="str">
        <f>IFERROR(VLOOKUP(B54,Sheet3!$D$1:$G$182,4,0),"")</f>
        <v/>
      </c>
      <c r="F54" s="37"/>
      <c r="G54" s="38"/>
      <c r="H54" s="38"/>
      <c r="I54" s="81" t="str">
        <f t="shared" si="0"/>
        <v/>
      </c>
      <c r="J54" s="82"/>
    </row>
    <row r="55" spans="1:10" ht="20.149999999999999" customHeight="1" x14ac:dyDescent="0.55000000000000004">
      <c r="A55" s="5" t="s">
        <v>15</v>
      </c>
      <c r="B55" s="24"/>
      <c r="C55" s="16" t="str">
        <f>IFERROR(VLOOKUP(B55,Sheet3!$D$1:$G$182,2,0),"")</f>
        <v/>
      </c>
      <c r="D55" s="47" t="str">
        <f>IFERROR(VLOOKUP(B55,Sheet3!$D$1:$G$182,3,0),"")</f>
        <v/>
      </c>
      <c r="E55" s="41" t="str">
        <f>IFERROR(VLOOKUP(B55,Sheet3!$D$1:$G$182,4,0),"")</f>
        <v/>
      </c>
      <c r="F55" s="37"/>
      <c r="G55" s="38"/>
      <c r="H55" s="38"/>
      <c r="I55" s="81" t="str">
        <f t="shared" si="0"/>
        <v/>
      </c>
      <c r="J55" s="82"/>
    </row>
    <row r="56" spans="1:10" ht="20.149999999999999" customHeight="1" x14ac:dyDescent="0.55000000000000004">
      <c r="A56" s="5" t="s">
        <v>16</v>
      </c>
      <c r="B56" s="24"/>
      <c r="C56" s="16" t="str">
        <f>IFERROR(VLOOKUP(B56,Sheet3!$D$1:$G$182,2,0),"")</f>
        <v/>
      </c>
      <c r="D56" s="47" t="str">
        <f>IFERROR(VLOOKUP(B56,Sheet3!$D$1:$G$182,3,0),"")</f>
        <v/>
      </c>
      <c r="E56" s="41" t="str">
        <f>IFERROR(VLOOKUP(B56,Sheet3!$D$1:$G$182,4,0),"")</f>
        <v/>
      </c>
      <c r="F56" s="37"/>
      <c r="G56" s="38"/>
      <c r="H56" s="38"/>
      <c r="I56" s="81" t="str">
        <f t="shared" si="0"/>
        <v/>
      </c>
      <c r="J56" s="82"/>
    </row>
    <row r="57" spans="1:10" ht="20.149999999999999" customHeight="1" x14ac:dyDescent="0.55000000000000004">
      <c r="A57" s="5" t="s">
        <v>17</v>
      </c>
      <c r="B57" s="24"/>
      <c r="C57" s="16" t="str">
        <f>IFERROR(VLOOKUP(B57,Sheet3!$D$1:$G$182,2,0),"")</f>
        <v/>
      </c>
      <c r="D57" s="47" t="str">
        <f>IFERROR(VLOOKUP(B57,Sheet3!$D$1:$G$182,3,0),"")</f>
        <v/>
      </c>
      <c r="E57" s="41" t="str">
        <f>IFERROR(VLOOKUP(B57,Sheet3!$D$1:$G$182,4,0),"")</f>
        <v/>
      </c>
      <c r="F57" s="37"/>
      <c r="G57" s="38"/>
      <c r="H57" s="38"/>
      <c r="I57" s="81" t="str">
        <f t="shared" si="0"/>
        <v/>
      </c>
      <c r="J57" s="82"/>
    </row>
    <row r="58" spans="1:10" ht="20.149999999999999" customHeight="1" x14ac:dyDescent="0.55000000000000004">
      <c r="A58" s="5" t="s">
        <v>18</v>
      </c>
      <c r="B58" s="24"/>
      <c r="C58" s="16" t="str">
        <f>IFERROR(VLOOKUP(B58,Sheet3!$D$1:$G$182,2,0),"")</f>
        <v/>
      </c>
      <c r="D58" s="47" t="str">
        <f>IFERROR(VLOOKUP(B58,Sheet3!$D$1:$G$182,3,0),"")</f>
        <v/>
      </c>
      <c r="E58" s="41" t="str">
        <f>IFERROR(VLOOKUP(B58,Sheet3!$D$1:$G$182,4,0),"")</f>
        <v/>
      </c>
      <c r="F58" s="37"/>
      <c r="G58" s="38"/>
      <c r="H58" s="38"/>
      <c r="I58" s="81" t="str">
        <f t="shared" si="0"/>
        <v/>
      </c>
      <c r="J58" s="82"/>
    </row>
    <row r="59" spans="1:10" ht="20.149999999999999" customHeight="1" x14ac:dyDescent="0.55000000000000004">
      <c r="A59" s="5" t="s">
        <v>19</v>
      </c>
      <c r="B59" s="24"/>
      <c r="C59" s="16" t="str">
        <f>IFERROR(VLOOKUP(B59,Sheet3!$D$1:$G$182,2,0),"")</f>
        <v/>
      </c>
      <c r="D59" s="47" t="str">
        <f>IFERROR(VLOOKUP(B59,Sheet3!$D$1:$G$182,3,0),"")</f>
        <v/>
      </c>
      <c r="E59" s="41" t="str">
        <f>IFERROR(VLOOKUP(B59,Sheet3!$D$1:$G$182,4,0),"")</f>
        <v/>
      </c>
      <c r="F59" s="37"/>
      <c r="G59" s="38"/>
      <c r="H59" s="38"/>
      <c r="I59" s="81" t="str">
        <f t="shared" si="0"/>
        <v/>
      </c>
      <c r="J59" s="82"/>
    </row>
    <row r="60" spans="1:10" ht="20.149999999999999" customHeight="1" x14ac:dyDescent="0.55000000000000004">
      <c r="A60" s="5" t="s">
        <v>20</v>
      </c>
      <c r="B60" s="24"/>
      <c r="C60" s="16" t="str">
        <f>IFERROR(VLOOKUP(B60,Sheet3!$D$1:$G$182,2,0),"")</f>
        <v/>
      </c>
      <c r="D60" s="47" t="str">
        <f>IFERROR(VLOOKUP(B60,Sheet3!$D$1:$G$182,3,0),"")</f>
        <v/>
      </c>
      <c r="E60" s="41" t="str">
        <f>IFERROR(VLOOKUP(B60,Sheet3!$D$1:$G$182,4,0),"")</f>
        <v/>
      </c>
      <c r="F60" s="37"/>
      <c r="G60" s="38"/>
      <c r="H60" s="38"/>
      <c r="I60" s="81" t="str">
        <f t="shared" si="0"/>
        <v/>
      </c>
      <c r="J60" s="82"/>
    </row>
    <row r="61" spans="1:10" ht="20.149999999999999" customHeight="1" x14ac:dyDescent="0.55000000000000004">
      <c r="A61" s="5" t="s">
        <v>21</v>
      </c>
      <c r="B61" s="24"/>
      <c r="C61" s="16" t="str">
        <f>IFERROR(VLOOKUP(B61,Sheet3!$D$1:$G$182,2,0),"")</f>
        <v/>
      </c>
      <c r="D61" s="47" t="str">
        <f>IFERROR(VLOOKUP(B61,Sheet3!$D$1:$G$182,3,0),"")</f>
        <v/>
      </c>
      <c r="E61" s="41" t="str">
        <f>IFERROR(VLOOKUP(B61,Sheet3!$D$1:$G$182,4,0),"")</f>
        <v/>
      </c>
      <c r="F61" s="37"/>
      <c r="G61" s="38"/>
      <c r="H61" s="38"/>
      <c r="I61" s="81" t="str">
        <f t="shared" si="0"/>
        <v/>
      </c>
      <c r="J61" s="82"/>
    </row>
    <row r="62" spans="1:10" ht="20.149999999999999" customHeight="1" x14ac:dyDescent="0.55000000000000004">
      <c r="A62" s="49" t="s">
        <v>39</v>
      </c>
      <c r="B62" s="67"/>
      <c r="C62" s="58" t="str">
        <f>IFERROR(VLOOKUP(B62,Sheet3!$D$1:$G$182,2,0),"")</f>
        <v/>
      </c>
      <c r="D62" s="59" t="str">
        <f>IFERROR(VLOOKUP(B62,Sheet3!$D$1:$G$182,3,0),"")</f>
        <v/>
      </c>
      <c r="E62" s="60" t="str">
        <f>IFERROR(VLOOKUP(B62,Sheet3!$D$1:$G$182,4,0),"")</f>
        <v/>
      </c>
      <c r="F62" s="50"/>
      <c r="G62" s="51"/>
      <c r="H62" s="51"/>
      <c r="I62" s="83" t="str">
        <f t="shared" si="0"/>
        <v/>
      </c>
      <c r="J62" s="84"/>
    </row>
    <row r="63" spans="1:10" ht="20.149999999999999" customHeight="1" x14ac:dyDescent="0.55000000000000004">
      <c r="A63" s="49" t="s">
        <v>40</v>
      </c>
      <c r="B63" s="67"/>
      <c r="C63" s="58" t="str">
        <f>IFERROR(VLOOKUP(B63,Sheet3!$D$1:$G$182,2,0),"")</f>
        <v/>
      </c>
      <c r="D63" s="59" t="str">
        <f>IFERROR(VLOOKUP(B63,Sheet3!$D$1:$G$182,3,0),"")</f>
        <v/>
      </c>
      <c r="E63" s="60" t="str">
        <f>IFERROR(VLOOKUP(B63,Sheet3!$D$1:$G$182,4,0),"")</f>
        <v/>
      </c>
      <c r="F63" s="50"/>
      <c r="G63" s="51"/>
      <c r="H63" s="51"/>
      <c r="I63" s="83" t="str">
        <f t="shared" si="0"/>
        <v/>
      </c>
      <c r="J63" s="84"/>
    </row>
    <row r="64" spans="1:10" ht="20.149999999999999" customHeight="1" x14ac:dyDescent="0.55000000000000004">
      <c r="A64" s="49" t="s">
        <v>41</v>
      </c>
      <c r="B64" s="67"/>
      <c r="C64" s="58" t="str">
        <f>IFERROR(VLOOKUP(B64,Sheet3!$D$1:$G$182,2,0),"")</f>
        <v/>
      </c>
      <c r="D64" s="59" t="str">
        <f>IFERROR(VLOOKUP(B64,Sheet3!$D$1:$G$182,3,0),"")</f>
        <v/>
      </c>
      <c r="E64" s="60" t="str">
        <f>IFERROR(VLOOKUP(B64,Sheet3!$D$1:$G$182,4,0),"")</f>
        <v/>
      </c>
      <c r="F64" s="50"/>
      <c r="G64" s="51"/>
      <c r="H64" s="51"/>
      <c r="I64" s="83" t="str">
        <f t="shared" si="0"/>
        <v/>
      </c>
      <c r="J64" s="84"/>
    </row>
    <row r="65" spans="1:10" ht="20.149999999999999" customHeight="1" x14ac:dyDescent="0.55000000000000004">
      <c r="A65" s="5" t="s">
        <v>180</v>
      </c>
      <c r="B65" s="24"/>
      <c r="C65" s="16" t="str">
        <f>IFERROR(VLOOKUP(B65,Sheet3!$D$1:$G$182,2,0),"")</f>
        <v/>
      </c>
      <c r="D65" s="47" t="str">
        <f>IFERROR(VLOOKUP(B65,Sheet3!$D$1:$G$182,3,0),"")</f>
        <v/>
      </c>
      <c r="E65" s="41" t="str">
        <f>IFERROR(VLOOKUP(B65,Sheet3!$D$1:$G$182,4,0),"")</f>
        <v/>
      </c>
      <c r="F65" s="37"/>
      <c r="G65" s="38"/>
      <c r="H65" s="38"/>
      <c r="I65" s="81" t="str">
        <f t="shared" si="0"/>
        <v/>
      </c>
      <c r="J65" s="82"/>
    </row>
    <row r="66" spans="1:10" ht="20.149999999999999" customHeight="1" x14ac:dyDescent="0.55000000000000004">
      <c r="A66" s="5" t="s">
        <v>181</v>
      </c>
      <c r="B66" s="24"/>
      <c r="C66" s="16" t="str">
        <f>IFERROR(VLOOKUP(B66,Sheet3!$D$1:$G$182,2,0),"")</f>
        <v/>
      </c>
      <c r="D66" s="47" t="str">
        <f>IFERROR(VLOOKUP(B66,Sheet3!$D$1:$G$182,3,0),"")</f>
        <v/>
      </c>
      <c r="E66" s="41" t="str">
        <f>IFERROR(VLOOKUP(B66,Sheet3!$D$1:$G$182,4,0),"")</f>
        <v/>
      </c>
      <c r="F66" s="37"/>
      <c r="G66" s="38"/>
      <c r="H66" s="38"/>
      <c r="I66" s="81" t="str">
        <f t="shared" si="0"/>
        <v/>
      </c>
      <c r="J66" s="82"/>
    </row>
    <row r="67" spans="1:10" ht="20.149999999999999" customHeight="1" x14ac:dyDescent="0.55000000000000004">
      <c r="A67" s="5" t="s">
        <v>182</v>
      </c>
      <c r="B67" s="24"/>
      <c r="C67" s="16" t="str">
        <f>IFERROR(VLOOKUP(B67,Sheet3!$D$1:$G$182,2,0),"")</f>
        <v/>
      </c>
      <c r="D67" s="47" t="str">
        <f>IFERROR(VLOOKUP(B67,Sheet3!$D$1:$G$182,3,0),"")</f>
        <v/>
      </c>
      <c r="E67" s="41" t="str">
        <f>IFERROR(VLOOKUP(B67,Sheet3!$D$1:$G$182,4,0),"")</f>
        <v/>
      </c>
      <c r="F67" s="37"/>
      <c r="G67" s="38"/>
      <c r="H67" s="38"/>
      <c r="I67" s="81" t="str">
        <f t="shared" si="0"/>
        <v/>
      </c>
      <c r="J67" s="82"/>
    </row>
    <row r="68" spans="1:10" ht="20.149999999999999" customHeight="1" x14ac:dyDescent="0.55000000000000004">
      <c r="A68" s="49" t="s">
        <v>179</v>
      </c>
      <c r="B68" s="67"/>
      <c r="C68" s="58" t="str">
        <f>IFERROR(VLOOKUP(B68,Sheet3!$D$1:$G$182,2,0),"")</f>
        <v/>
      </c>
      <c r="D68" s="59" t="str">
        <f>IFERROR(VLOOKUP(B68,Sheet3!$D$1:$G$182,3,0),"")</f>
        <v/>
      </c>
      <c r="E68" s="60" t="str">
        <f>IFERROR(VLOOKUP(B68,Sheet3!$D$1:$G$182,4,0),"")</f>
        <v/>
      </c>
      <c r="F68" s="50"/>
      <c r="G68" s="51"/>
      <c r="H68" s="51"/>
      <c r="I68" s="83" t="str">
        <f t="shared" si="0"/>
        <v/>
      </c>
      <c r="J68" s="84"/>
    </row>
    <row r="69" spans="1:10" ht="20.149999999999999" customHeight="1" x14ac:dyDescent="0.55000000000000004">
      <c r="A69" s="53" t="s">
        <v>241</v>
      </c>
      <c r="B69" s="68"/>
      <c r="C69" s="68"/>
      <c r="D69" s="68"/>
      <c r="E69" s="68"/>
      <c r="F69" s="68"/>
      <c r="G69" s="68"/>
      <c r="H69" s="68"/>
      <c r="I69" s="68"/>
      <c r="J69" s="68"/>
    </row>
    <row r="70" spans="1:10" x14ac:dyDescent="0.55000000000000004">
      <c r="E70" s="15"/>
      <c r="H70" s="15"/>
    </row>
    <row r="71" spans="1:10" x14ac:dyDescent="0.55000000000000004">
      <c r="F71" s="18">
        <f>SUM(F20:F68)</f>
        <v>0</v>
      </c>
      <c r="I71" s="2"/>
      <c r="J71" s="2">
        <f>SUM(I20:J68)</f>
        <v>0</v>
      </c>
    </row>
  </sheetData>
  <autoFilter ref="A19:J69" xr:uid="{00000000-0009-0000-0000-000000000000}">
    <filterColumn colId="8" showButton="0"/>
  </autoFilter>
  <mergeCells count="60">
    <mergeCell ref="I65:J65"/>
    <mergeCell ref="I66:J66"/>
    <mergeCell ref="I67:J67"/>
    <mergeCell ref="I68:J68"/>
    <mergeCell ref="I60:J60"/>
    <mergeCell ref="I61:J61"/>
    <mergeCell ref="I62:J62"/>
    <mergeCell ref="I63:J63"/>
    <mergeCell ref="I64:J64"/>
    <mergeCell ref="I55:J55"/>
    <mergeCell ref="I56:J56"/>
    <mergeCell ref="I57:J57"/>
    <mergeCell ref="I58:J58"/>
    <mergeCell ref="I59:J59"/>
    <mergeCell ref="I50:J50"/>
    <mergeCell ref="I51:J51"/>
    <mergeCell ref="I52:J52"/>
    <mergeCell ref="I53:J53"/>
    <mergeCell ref="I54:J54"/>
    <mergeCell ref="I45:J45"/>
    <mergeCell ref="I46:J46"/>
    <mergeCell ref="I47:J47"/>
    <mergeCell ref="I48:J48"/>
    <mergeCell ref="I49:J49"/>
    <mergeCell ref="I40:J40"/>
    <mergeCell ref="I41:J41"/>
    <mergeCell ref="I42:J42"/>
    <mergeCell ref="I43:J43"/>
    <mergeCell ref="I44:J44"/>
    <mergeCell ref="I35:J35"/>
    <mergeCell ref="I36:J36"/>
    <mergeCell ref="I37:J37"/>
    <mergeCell ref="I38:J38"/>
    <mergeCell ref="I39:J39"/>
    <mergeCell ref="I30:J30"/>
    <mergeCell ref="I31:J31"/>
    <mergeCell ref="I32:J32"/>
    <mergeCell ref="I33:J33"/>
    <mergeCell ref="I34:J34"/>
    <mergeCell ref="I25:J25"/>
    <mergeCell ref="I26:J26"/>
    <mergeCell ref="I27:J27"/>
    <mergeCell ref="I28:J28"/>
    <mergeCell ref="I29:J29"/>
    <mergeCell ref="B69:J69"/>
    <mergeCell ref="A1:C2"/>
    <mergeCell ref="B13:C13"/>
    <mergeCell ref="D1:J2"/>
    <mergeCell ref="D3:J4"/>
    <mergeCell ref="D5:J7"/>
    <mergeCell ref="H10:H12"/>
    <mergeCell ref="I10:I12"/>
    <mergeCell ref="I16:J16"/>
    <mergeCell ref="I17:J17"/>
    <mergeCell ref="I19:J19"/>
    <mergeCell ref="I20:J20"/>
    <mergeCell ref="I21:J21"/>
    <mergeCell ref="I22:J22"/>
    <mergeCell ref="I23:J23"/>
    <mergeCell ref="I24:J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8" scale="75" orientation="portrait" r:id="rId1"/>
  <headerFooter>
    <oddFooter>&amp;C&amp;P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5520782-B31E-45A2-86DB-C40531852D0D}">
          <x14:formula1>
            <xm:f>Sheet3!$D$7:$D$151</xm:f>
          </x14:formula1>
          <xm:sqref>B20:B68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"/>
  <sheetViews>
    <sheetView tabSelected="1" view="pageBreakPreview" topLeftCell="A4" zoomScale="115" zoomScaleNormal="50" zoomScaleSheetLayoutView="115" workbookViewId="0">
      <selection activeCell="C21" sqref="C21"/>
    </sheetView>
  </sheetViews>
  <sheetFormatPr defaultRowHeight="18" x14ac:dyDescent="0.55000000000000004"/>
  <cols>
    <col min="1" max="1" width="22" customWidth="1"/>
    <col min="2" max="2" width="14.58203125" style="1" customWidth="1"/>
    <col min="3" max="3" width="28.4140625" style="1" customWidth="1"/>
    <col min="4" max="4" width="18.9140625" style="42" customWidth="1"/>
    <col min="5" max="5" width="15" customWidth="1"/>
    <col min="6" max="9" width="10.58203125" customWidth="1"/>
    <col min="10" max="10" width="15.58203125" customWidth="1"/>
  </cols>
  <sheetData>
    <row r="1" spans="1:10" ht="18" customHeight="1" x14ac:dyDescent="0.55000000000000004">
      <c r="A1" s="69" t="s">
        <v>168</v>
      </c>
      <c r="B1" s="69"/>
      <c r="C1" s="69"/>
      <c r="D1" s="71" t="str">
        <f>B7</f>
        <v>●●年●●月●●日（●）</v>
      </c>
      <c r="E1" s="71"/>
      <c r="F1" s="71"/>
      <c r="G1" s="71"/>
      <c r="H1" s="71"/>
      <c r="I1" s="71"/>
      <c r="J1" s="71"/>
    </row>
    <row r="2" spans="1:10" ht="18" customHeight="1" x14ac:dyDescent="0.55000000000000004">
      <c r="A2" s="69"/>
      <c r="B2" s="69"/>
      <c r="C2" s="69"/>
      <c r="D2" s="71"/>
      <c r="E2" s="71"/>
      <c r="F2" s="71"/>
      <c r="G2" s="71"/>
      <c r="H2" s="71"/>
      <c r="I2" s="71"/>
      <c r="J2" s="71"/>
    </row>
    <row r="3" spans="1:10" ht="29.15" customHeight="1" x14ac:dyDescent="0.55000000000000004">
      <c r="A3" s="22" t="s">
        <v>171</v>
      </c>
      <c r="B3"/>
      <c r="D3" s="71">
        <f>B6</f>
        <v>0</v>
      </c>
      <c r="E3" s="71"/>
      <c r="F3" s="71"/>
      <c r="G3" s="71"/>
      <c r="H3" s="71"/>
      <c r="I3" s="71"/>
      <c r="J3" s="71"/>
    </row>
    <row r="4" spans="1:10" ht="20.149999999999999" customHeight="1" x14ac:dyDescent="0.55000000000000004">
      <c r="A4" s="31" t="s">
        <v>48</v>
      </c>
      <c r="B4" s="5" t="s">
        <v>49</v>
      </c>
      <c r="D4" s="71"/>
      <c r="E4" s="71"/>
      <c r="F4" s="71"/>
      <c r="G4" s="71"/>
      <c r="H4" s="71"/>
      <c r="I4" s="71"/>
      <c r="J4" s="71"/>
    </row>
    <row r="5" spans="1:10" ht="20.149999999999999" customHeight="1" x14ac:dyDescent="0.55000000000000004">
      <c r="A5" s="31" t="s">
        <v>54</v>
      </c>
      <c r="B5" s="32"/>
      <c r="D5" s="72" t="str">
        <f>A4</f>
        <v>催事利用2日目</v>
      </c>
      <c r="E5" s="72"/>
      <c r="F5" s="72"/>
      <c r="G5" s="72"/>
      <c r="H5" s="72"/>
      <c r="I5" s="72"/>
      <c r="J5" s="72"/>
    </row>
    <row r="6" spans="1:10" ht="20.149999999999999" customHeight="1" x14ac:dyDescent="0.55000000000000004">
      <c r="A6" s="31" t="s">
        <v>197</v>
      </c>
      <c r="B6" s="32"/>
      <c r="D6" s="72"/>
      <c r="E6" s="72"/>
      <c r="F6" s="72"/>
      <c r="G6" s="72"/>
      <c r="H6" s="72"/>
      <c r="I6" s="72"/>
      <c r="J6" s="72"/>
    </row>
    <row r="7" spans="1:10" ht="20.149999999999999" customHeight="1" x14ac:dyDescent="0.55000000000000004">
      <c r="A7" s="31" t="s">
        <v>198</v>
      </c>
      <c r="B7" s="33" t="s">
        <v>45</v>
      </c>
      <c r="D7" s="72"/>
      <c r="E7" s="72"/>
      <c r="F7" s="72"/>
      <c r="G7" s="72"/>
      <c r="H7" s="72"/>
      <c r="I7" s="72"/>
      <c r="J7" s="72"/>
    </row>
    <row r="8" spans="1:10" ht="20.149999999999999" customHeight="1" x14ac:dyDescent="0.55000000000000004">
      <c r="A8" s="31" t="s">
        <v>199</v>
      </c>
      <c r="B8" s="32"/>
    </row>
    <row r="9" spans="1:10" ht="20.149999999999999" customHeight="1" x14ac:dyDescent="0.55000000000000004">
      <c r="A9" s="31" t="s">
        <v>200</v>
      </c>
      <c r="B9" s="32"/>
      <c r="H9" s="19" t="s">
        <v>169</v>
      </c>
      <c r="I9" s="19" t="s">
        <v>170</v>
      </c>
    </row>
    <row r="10" spans="1:10" ht="20.149999999999999" customHeight="1" x14ac:dyDescent="0.55000000000000004">
      <c r="A10" s="31" t="s">
        <v>201</v>
      </c>
      <c r="B10" s="52"/>
      <c r="H10" s="73"/>
      <c r="I10" s="73"/>
    </row>
    <row r="11" spans="1:10" ht="20.149999999999999" customHeight="1" x14ac:dyDescent="0.55000000000000004">
      <c r="A11" s="31" t="s">
        <v>46</v>
      </c>
      <c r="B11" s="32"/>
      <c r="H11" s="73"/>
      <c r="I11" s="73"/>
    </row>
    <row r="12" spans="1:10" x14ac:dyDescent="0.55000000000000004">
      <c r="H12" s="73"/>
      <c r="I12" s="73"/>
    </row>
    <row r="13" spans="1:10" x14ac:dyDescent="0.55000000000000004">
      <c r="A13" s="6" t="s">
        <v>177</v>
      </c>
      <c r="B13" s="70">
        <f>J72</f>
        <v>0</v>
      </c>
      <c r="C13" s="70"/>
      <c r="D13" s="43" t="s">
        <v>42</v>
      </c>
      <c r="E13" s="7">
        <f>F72</f>
        <v>0</v>
      </c>
    </row>
    <row r="14" spans="1:10" x14ac:dyDescent="0.55000000000000004">
      <c r="A14" s="8"/>
      <c r="B14" s="9"/>
      <c r="C14" s="9"/>
      <c r="D14" s="44"/>
      <c r="E14" s="10"/>
    </row>
    <row r="15" spans="1:10" x14ac:dyDescent="0.55000000000000004">
      <c r="A15" s="21" t="s">
        <v>172</v>
      </c>
      <c r="B15" s="9"/>
      <c r="D15" s="44"/>
      <c r="E15" s="10"/>
    </row>
    <row r="16" spans="1:10" s="1" customFormat="1" x14ac:dyDescent="0.55000000000000004">
      <c r="A16" s="3" t="s">
        <v>75</v>
      </c>
      <c r="B16" s="4" t="s">
        <v>151</v>
      </c>
      <c r="C16" s="4" t="s">
        <v>53</v>
      </c>
      <c r="D16" s="11" t="s">
        <v>152</v>
      </c>
      <c r="E16" s="4" t="s">
        <v>43</v>
      </c>
      <c r="F16" s="4" t="s">
        <v>42</v>
      </c>
      <c r="G16" s="4" t="s">
        <v>56</v>
      </c>
      <c r="H16" s="11" t="s">
        <v>242</v>
      </c>
      <c r="I16" s="77" t="s">
        <v>178</v>
      </c>
      <c r="J16" s="78"/>
    </row>
    <row r="17" spans="1:10" s="28" customFormat="1" ht="20.149999999999999" customHeight="1" x14ac:dyDescent="0.55000000000000004">
      <c r="A17" s="26" t="s">
        <v>173</v>
      </c>
      <c r="B17" s="29" t="s">
        <v>174</v>
      </c>
      <c r="C17" s="27" t="s">
        <v>175</v>
      </c>
      <c r="D17" s="48" t="s">
        <v>175</v>
      </c>
      <c r="E17" s="27" t="s">
        <v>175</v>
      </c>
      <c r="F17" s="34" t="s">
        <v>176</v>
      </c>
      <c r="G17" s="35">
        <v>0.54166666666666663</v>
      </c>
      <c r="H17" s="35">
        <v>0.58333333333333337</v>
      </c>
      <c r="I17" s="79" t="s">
        <v>175</v>
      </c>
      <c r="J17" s="80"/>
    </row>
    <row r="18" spans="1:10" x14ac:dyDescent="0.55000000000000004">
      <c r="D18" s="46"/>
      <c r="E18" s="20"/>
      <c r="F18" s="1"/>
      <c r="G18" s="36"/>
      <c r="H18" s="36"/>
      <c r="I18" s="36"/>
      <c r="J18" s="1"/>
    </row>
    <row r="19" spans="1:10" s="1" customFormat="1" x14ac:dyDescent="0.55000000000000004">
      <c r="A19" s="3" t="s">
        <v>75</v>
      </c>
      <c r="B19" s="4" t="s">
        <v>151</v>
      </c>
      <c r="C19" s="4" t="s">
        <v>53</v>
      </c>
      <c r="D19" s="11" t="s">
        <v>152</v>
      </c>
      <c r="E19" s="4" t="s">
        <v>43</v>
      </c>
      <c r="F19" s="4" t="s">
        <v>42</v>
      </c>
      <c r="G19" s="4" t="s">
        <v>56</v>
      </c>
      <c r="H19" s="11" t="s">
        <v>242</v>
      </c>
      <c r="I19" s="77" t="s">
        <v>44</v>
      </c>
      <c r="J19" s="78"/>
    </row>
    <row r="20" spans="1:10" ht="20.149999999999999" customHeight="1" x14ac:dyDescent="0.55000000000000004">
      <c r="A20" s="5" t="s">
        <v>167</v>
      </c>
      <c r="B20" s="24"/>
      <c r="C20" s="16" t="str">
        <f>IFERROR(VLOOKUP(B20,Sheet3!$D$1:$G$182,2,0),"")</f>
        <v/>
      </c>
      <c r="D20" s="47" t="str">
        <f>IFERROR(VLOOKUP(B20,Sheet3!$D$1:$G$182,3,0),"")</f>
        <v/>
      </c>
      <c r="E20" s="41" t="str">
        <f>IFERROR(VLOOKUP(B20,Sheet3!$D$1:$G$182,4,0),"")</f>
        <v/>
      </c>
      <c r="F20" s="37"/>
      <c r="G20" s="38"/>
      <c r="H20" s="38"/>
      <c r="I20" s="81" t="str">
        <f>IFERROR(E20*F20,"")</f>
        <v/>
      </c>
      <c r="J20" s="82"/>
    </row>
    <row r="21" spans="1:10" ht="20.149999999999999" customHeight="1" x14ac:dyDescent="0.55000000000000004">
      <c r="A21" s="5" t="s">
        <v>166</v>
      </c>
      <c r="B21" s="24"/>
      <c r="C21" s="16" t="str">
        <f>IFERROR(VLOOKUP(B21,Sheet3!$D$1:$G$182,2,0),"")</f>
        <v/>
      </c>
      <c r="D21" s="47" t="str">
        <f>IFERROR(VLOOKUP(B21,Sheet3!$D$1:$G$182,3,0),"")</f>
        <v/>
      </c>
      <c r="E21" s="41" t="str">
        <f>IFERROR(VLOOKUP(B21,Sheet3!$D$1:$G$182,4,0),"")</f>
        <v/>
      </c>
      <c r="F21" s="37"/>
      <c r="G21" s="38"/>
      <c r="H21" s="38"/>
      <c r="I21" s="81" t="str">
        <f t="shared" ref="I21:I68" si="0">IFERROR(E21*F21,"")</f>
        <v/>
      </c>
      <c r="J21" s="82"/>
    </row>
    <row r="22" spans="1:10" ht="20.149999999999999" customHeight="1" x14ac:dyDescent="0.55000000000000004">
      <c r="A22" s="5" t="s">
        <v>0</v>
      </c>
      <c r="B22" s="24"/>
      <c r="C22" s="16" t="str">
        <f>IFERROR(VLOOKUP(B22,Sheet3!$D$1:$G$182,2,0),"")</f>
        <v/>
      </c>
      <c r="D22" s="47" t="str">
        <f>IFERROR(VLOOKUP(B22,Sheet3!$D$1:$G$182,3,0),"")</f>
        <v/>
      </c>
      <c r="E22" s="41" t="str">
        <f>IFERROR(VLOOKUP(B22,Sheet3!$D$1:$G$182,4,0),"")</f>
        <v/>
      </c>
      <c r="F22" s="37"/>
      <c r="G22" s="38"/>
      <c r="H22" s="38"/>
      <c r="I22" s="81" t="str">
        <f t="shared" si="0"/>
        <v/>
      </c>
      <c r="J22" s="82"/>
    </row>
    <row r="23" spans="1:10" ht="20.149999999999999" customHeight="1" x14ac:dyDescent="0.55000000000000004">
      <c r="A23" s="5" t="s">
        <v>1</v>
      </c>
      <c r="B23" s="24"/>
      <c r="C23" s="16" t="str">
        <f>IFERROR(VLOOKUP(B23,Sheet3!$D$1:$G$182,2,0),"")</f>
        <v/>
      </c>
      <c r="D23" s="47" t="str">
        <f>IFERROR(VLOOKUP(B23,Sheet3!$D$1:$G$182,3,0),"")</f>
        <v/>
      </c>
      <c r="E23" s="41" t="str">
        <f>IFERROR(VLOOKUP(B23,Sheet3!$D$1:$G$182,4,0),"")</f>
        <v/>
      </c>
      <c r="F23" s="37"/>
      <c r="G23" s="38"/>
      <c r="H23" s="38"/>
      <c r="I23" s="81" t="str">
        <f t="shared" si="0"/>
        <v/>
      </c>
      <c r="J23" s="82"/>
    </row>
    <row r="24" spans="1:10" ht="20.149999999999999" customHeight="1" x14ac:dyDescent="0.55000000000000004">
      <c r="A24" s="49" t="s">
        <v>55</v>
      </c>
      <c r="B24" s="67"/>
      <c r="C24" s="58" t="str">
        <f>IFERROR(VLOOKUP(B24,Sheet3!$D$1:$G$182,2,0),"")</f>
        <v/>
      </c>
      <c r="D24" s="59" t="str">
        <f>IFERROR(VLOOKUP(B24,Sheet3!$D$1:$G$182,3,0),"")</f>
        <v/>
      </c>
      <c r="E24" s="60" t="str">
        <f>IFERROR(VLOOKUP(B24,Sheet3!$D$1:$G$182,4,0),"")</f>
        <v/>
      </c>
      <c r="F24" s="50"/>
      <c r="G24" s="51"/>
      <c r="H24" s="51"/>
      <c r="I24" s="83" t="str">
        <f t="shared" si="0"/>
        <v/>
      </c>
      <c r="J24" s="84"/>
    </row>
    <row r="25" spans="1:10" ht="20.149999999999999" customHeight="1" x14ac:dyDescent="0.55000000000000004">
      <c r="A25" s="49" t="s">
        <v>22</v>
      </c>
      <c r="B25" s="67"/>
      <c r="C25" s="58" t="str">
        <f>IFERROR(VLOOKUP(B25,Sheet3!$D$1:$G$182,2,0),"")</f>
        <v/>
      </c>
      <c r="D25" s="59" t="str">
        <f>IFERROR(VLOOKUP(B25,Sheet3!$D$1:$G$182,3,0),"")</f>
        <v/>
      </c>
      <c r="E25" s="60" t="str">
        <f>IFERROR(VLOOKUP(B25,Sheet3!$D$1:$G$182,4,0),"")</f>
        <v/>
      </c>
      <c r="F25" s="50"/>
      <c r="G25" s="51"/>
      <c r="H25" s="51"/>
      <c r="I25" s="83" t="str">
        <f t="shared" si="0"/>
        <v/>
      </c>
      <c r="J25" s="84"/>
    </row>
    <row r="26" spans="1:10" ht="20.149999999999999" customHeight="1" x14ac:dyDescent="0.55000000000000004">
      <c r="A26" s="49" t="s">
        <v>23</v>
      </c>
      <c r="B26" s="67"/>
      <c r="C26" s="58" t="str">
        <f>IFERROR(VLOOKUP(B26,Sheet3!$D$1:$G$182,2,0),"")</f>
        <v/>
      </c>
      <c r="D26" s="59" t="str">
        <f>IFERROR(VLOOKUP(B26,Sheet3!$D$1:$G$182,3,0),"")</f>
        <v/>
      </c>
      <c r="E26" s="60" t="str">
        <f>IFERROR(VLOOKUP(B26,Sheet3!$D$1:$G$182,4,0),"")</f>
        <v/>
      </c>
      <c r="F26" s="50"/>
      <c r="G26" s="51"/>
      <c r="H26" s="51"/>
      <c r="I26" s="83" t="str">
        <f t="shared" si="0"/>
        <v/>
      </c>
      <c r="J26" s="84"/>
    </row>
    <row r="27" spans="1:10" ht="20.149999999999999" customHeight="1" x14ac:dyDescent="0.55000000000000004">
      <c r="A27" s="49" t="s">
        <v>24</v>
      </c>
      <c r="B27" s="67"/>
      <c r="C27" s="58" t="str">
        <f>IFERROR(VLOOKUP(B27,Sheet3!$D$1:$G$182,2,0),"")</f>
        <v/>
      </c>
      <c r="D27" s="59" t="str">
        <f>IFERROR(VLOOKUP(B27,Sheet3!$D$1:$G$182,3,0),"")</f>
        <v/>
      </c>
      <c r="E27" s="60" t="str">
        <f>IFERROR(VLOOKUP(B27,Sheet3!$D$1:$G$182,4,0),"")</f>
        <v/>
      </c>
      <c r="F27" s="50"/>
      <c r="G27" s="51"/>
      <c r="H27" s="51"/>
      <c r="I27" s="83" t="str">
        <f t="shared" si="0"/>
        <v/>
      </c>
      <c r="J27" s="84"/>
    </row>
    <row r="28" spans="1:10" ht="20.149999999999999" customHeight="1" x14ac:dyDescent="0.55000000000000004">
      <c r="A28" s="49" t="s">
        <v>25</v>
      </c>
      <c r="B28" s="67"/>
      <c r="C28" s="58" t="str">
        <f>IFERROR(VLOOKUP(B28,Sheet3!$D$1:$G$182,2,0),"")</f>
        <v/>
      </c>
      <c r="D28" s="59" t="str">
        <f>IFERROR(VLOOKUP(B28,Sheet3!$D$1:$G$182,3,0),"")</f>
        <v/>
      </c>
      <c r="E28" s="60" t="str">
        <f>IFERROR(VLOOKUP(B28,Sheet3!$D$1:$G$182,4,0),"")</f>
        <v/>
      </c>
      <c r="F28" s="50"/>
      <c r="G28" s="51"/>
      <c r="H28" s="51"/>
      <c r="I28" s="83" t="str">
        <f t="shared" si="0"/>
        <v/>
      </c>
      <c r="J28" s="84"/>
    </row>
    <row r="29" spans="1:10" ht="20.149999999999999" customHeight="1" x14ac:dyDescent="0.55000000000000004">
      <c r="A29" s="49" t="s">
        <v>26</v>
      </c>
      <c r="B29" s="67"/>
      <c r="C29" s="58" t="str">
        <f>IFERROR(VLOOKUP(B29,Sheet3!$D$1:$G$182,2,0),"")</f>
        <v/>
      </c>
      <c r="D29" s="59" t="str">
        <f>IFERROR(VLOOKUP(B29,Sheet3!$D$1:$G$182,3,0),"")</f>
        <v/>
      </c>
      <c r="E29" s="60" t="str">
        <f>IFERROR(VLOOKUP(B29,Sheet3!$D$1:$G$182,4,0),"")</f>
        <v/>
      </c>
      <c r="F29" s="50"/>
      <c r="G29" s="51"/>
      <c r="H29" s="51"/>
      <c r="I29" s="83" t="str">
        <f t="shared" si="0"/>
        <v/>
      </c>
      <c r="J29" s="84"/>
    </row>
    <row r="30" spans="1:10" ht="20.149999999999999" customHeight="1" x14ac:dyDescent="0.55000000000000004">
      <c r="A30" s="49" t="s">
        <v>27</v>
      </c>
      <c r="B30" s="67"/>
      <c r="C30" s="58" t="str">
        <f>IFERROR(VLOOKUP(B30,Sheet3!$D$1:$G$182,2,0),"")</f>
        <v/>
      </c>
      <c r="D30" s="59" t="str">
        <f>IFERROR(VLOOKUP(B30,Sheet3!$D$1:$G$182,3,0),"")</f>
        <v/>
      </c>
      <c r="E30" s="60" t="str">
        <f>IFERROR(VLOOKUP(B30,Sheet3!$D$1:$G$182,4,0),"")</f>
        <v/>
      </c>
      <c r="F30" s="50"/>
      <c r="G30" s="51"/>
      <c r="H30" s="51"/>
      <c r="I30" s="83" t="str">
        <f t="shared" si="0"/>
        <v/>
      </c>
      <c r="J30" s="84"/>
    </row>
    <row r="31" spans="1:10" ht="20.149999999999999" customHeight="1" x14ac:dyDescent="0.55000000000000004">
      <c r="A31" s="5" t="s">
        <v>2</v>
      </c>
      <c r="B31" s="24"/>
      <c r="C31" s="16" t="str">
        <f>IFERROR(VLOOKUP(B31,Sheet3!$D$1:$G$182,2,0),"")</f>
        <v/>
      </c>
      <c r="D31" s="47" t="str">
        <f>IFERROR(VLOOKUP(B31,Sheet3!$D$1:$G$182,3,0),"")</f>
        <v/>
      </c>
      <c r="E31" s="41" t="str">
        <f>IFERROR(VLOOKUP(B31,Sheet3!$D$1:$G$182,4,0),"")</f>
        <v/>
      </c>
      <c r="F31" s="37"/>
      <c r="G31" s="38"/>
      <c r="H31" s="38"/>
      <c r="I31" s="81" t="str">
        <f t="shared" si="0"/>
        <v/>
      </c>
      <c r="J31" s="82"/>
    </row>
    <row r="32" spans="1:10" ht="20.149999999999999" customHeight="1" x14ac:dyDescent="0.55000000000000004">
      <c r="A32" s="5" t="s">
        <v>3</v>
      </c>
      <c r="B32" s="24"/>
      <c r="C32" s="16" t="str">
        <f>IFERROR(VLOOKUP(B32,Sheet3!$D$1:$G$182,2,0),"")</f>
        <v/>
      </c>
      <c r="D32" s="47" t="str">
        <f>IFERROR(VLOOKUP(B32,Sheet3!$D$1:$G$182,3,0),"")</f>
        <v/>
      </c>
      <c r="E32" s="41" t="str">
        <f>IFERROR(VLOOKUP(B32,Sheet3!$D$1:$G$182,4,0),"")</f>
        <v/>
      </c>
      <c r="F32" s="37"/>
      <c r="G32" s="38"/>
      <c r="H32" s="38"/>
      <c r="I32" s="81" t="str">
        <f t="shared" si="0"/>
        <v/>
      </c>
      <c r="J32" s="82"/>
    </row>
    <row r="33" spans="1:10" ht="20.149999999999999" customHeight="1" x14ac:dyDescent="0.55000000000000004">
      <c r="A33" s="49" t="s">
        <v>28</v>
      </c>
      <c r="B33" s="67"/>
      <c r="C33" s="58" t="str">
        <f>IFERROR(VLOOKUP(B33,Sheet3!$D$1:$G$182,2,0),"")</f>
        <v/>
      </c>
      <c r="D33" s="59" t="str">
        <f>IFERROR(VLOOKUP(B33,Sheet3!$D$1:$G$182,3,0),"")</f>
        <v/>
      </c>
      <c r="E33" s="60" t="str">
        <f>IFERROR(VLOOKUP(B33,Sheet3!$D$1:$G$182,4,0),"")</f>
        <v/>
      </c>
      <c r="F33" s="50"/>
      <c r="G33" s="51"/>
      <c r="H33" s="51"/>
      <c r="I33" s="83" t="str">
        <f t="shared" si="0"/>
        <v/>
      </c>
      <c r="J33" s="84"/>
    </row>
    <row r="34" spans="1:10" ht="20.149999999999999" customHeight="1" x14ac:dyDescent="0.55000000000000004">
      <c r="A34" s="49" t="s">
        <v>29</v>
      </c>
      <c r="B34" s="67"/>
      <c r="C34" s="58" t="str">
        <f>IFERROR(VLOOKUP(B34,Sheet3!$D$1:$G$182,2,0),"")</f>
        <v/>
      </c>
      <c r="D34" s="59" t="str">
        <f>IFERROR(VLOOKUP(B34,Sheet3!$D$1:$G$182,3,0),"")</f>
        <v/>
      </c>
      <c r="E34" s="60" t="str">
        <f>IFERROR(VLOOKUP(B34,Sheet3!$D$1:$G$182,4,0),"")</f>
        <v/>
      </c>
      <c r="F34" s="50"/>
      <c r="G34" s="51"/>
      <c r="H34" s="51"/>
      <c r="I34" s="83" t="str">
        <f t="shared" si="0"/>
        <v/>
      </c>
      <c r="J34" s="84"/>
    </row>
    <row r="35" spans="1:10" ht="20.149999999999999" customHeight="1" x14ac:dyDescent="0.55000000000000004">
      <c r="A35" s="49" t="s">
        <v>30</v>
      </c>
      <c r="B35" s="67"/>
      <c r="C35" s="58" t="str">
        <f>IFERROR(VLOOKUP(B35,Sheet3!$D$1:$G$182,2,0),"")</f>
        <v/>
      </c>
      <c r="D35" s="59" t="str">
        <f>IFERROR(VLOOKUP(B35,Sheet3!$D$1:$G$182,3,0),"")</f>
        <v/>
      </c>
      <c r="E35" s="60" t="str">
        <f>IFERROR(VLOOKUP(B35,Sheet3!$D$1:$G$182,4,0),"")</f>
        <v/>
      </c>
      <c r="F35" s="50"/>
      <c r="G35" s="51"/>
      <c r="H35" s="51"/>
      <c r="I35" s="83" t="str">
        <f t="shared" si="0"/>
        <v/>
      </c>
      <c r="J35" s="84"/>
    </row>
    <row r="36" spans="1:10" ht="20.149999999999999" customHeight="1" x14ac:dyDescent="0.55000000000000004">
      <c r="A36" s="49" t="s">
        <v>31</v>
      </c>
      <c r="B36" s="67"/>
      <c r="C36" s="58" t="str">
        <f>IFERROR(VLOOKUP(B36,Sheet3!$D$1:$G$182,2,0),"")</f>
        <v/>
      </c>
      <c r="D36" s="59" t="str">
        <f>IFERROR(VLOOKUP(B36,Sheet3!$D$1:$G$182,3,0),"")</f>
        <v/>
      </c>
      <c r="E36" s="60" t="str">
        <f>IFERROR(VLOOKUP(B36,Sheet3!$D$1:$G$182,4,0),"")</f>
        <v/>
      </c>
      <c r="F36" s="50"/>
      <c r="G36" s="51"/>
      <c r="H36" s="51"/>
      <c r="I36" s="83" t="str">
        <f t="shared" si="0"/>
        <v/>
      </c>
      <c r="J36" s="84"/>
    </row>
    <row r="37" spans="1:10" ht="20.149999999999999" customHeight="1" x14ac:dyDescent="0.55000000000000004">
      <c r="A37" s="49" t="s">
        <v>32</v>
      </c>
      <c r="B37" s="67"/>
      <c r="C37" s="58" t="str">
        <f>IFERROR(VLOOKUP(B37,Sheet3!$D$1:$G$182,2,0),"")</f>
        <v/>
      </c>
      <c r="D37" s="59" t="str">
        <f>IFERROR(VLOOKUP(B37,Sheet3!$D$1:$G$182,3,0),"")</f>
        <v/>
      </c>
      <c r="E37" s="60" t="str">
        <f>IFERROR(VLOOKUP(B37,Sheet3!$D$1:$G$182,4,0),"")</f>
        <v/>
      </c>
      <c r="F37" s="50"/>
      <c r="G37" s="51"/>
      <c r="H37" s="51"/>
      <c r="I37" s="83" t="str">
        <f t="shared" si="0"/>
        <v/>
      </c>
      <c r="J37" s="84"/>
    </row>
    <row r="38" spans="1:10" ht="20.149999999999999" customHeight="1" x14ac:dyDescent="0.55000000000000004">
      <c r="A38" s="49" t="s">
        <v>33</v>
      </c>
      <c r="B38" s="67"/>
      <c r="C38" s="58" t="str">
        <f>IFERROR(VLOOKUP(B38,Sheet3!$D$1:$G$182,2,0),"")</f>
        <v/>
      </c>
      <c r="D38" s="59" t="str">
        <f>IFERROR(VLOOKUP(B38,Sheet3!$D$1:$G$182,3,0),"")</f>
        <v/>
      </c>
      <c r="E38" s="60" t="str">
        <f>IFERROR(VLOOKUP(B38,Sheet3!$D$1:$G$182,4,0),"")</f>
        <v/>
      </c>
      <c r="F38" s="50"/>
      <c r="G38" s="51"/>
      <c r="H38" s="51"/>
      <c r="I38" s="83" t="str">
        <f t="shared" si="0"/>
        <v/>
      </c>
      <c r="J38" s="84"/>
    </row>
    <row r="39" spans="1:10" ht="20.149999999999999" customHeight="1" x14ac:dyDescent="0.55000000000000004">
      <c r="A39" s="5" t="s">
        <v>34</v>
      </c>
      <c r="B39" s="24"/>
      <c r="C39" s="16" t="str">
        <f>IFERROR(VLOOKUP(B39,Sheet3!$D$1:$G$182,2,0),"")</f>
        <v/>
      </c>
      <c r="D39" s="47" t="str">
        <f>IFERROR(VLOOKUP(B39,Sheet3!$D$1:$G$182,3,0),"")</f>
        <v/>
      </c>
      <c r="E39" s="41" t="str">
        <f>IFERROR(VLOOKUP(B39,Sheet3!$D$1:$G$182,4,0),"")</f>
        <v/>
      </c>
      <c r="F39" s="37"/>
      <c r="G39" s="38"/>
      <c r="H39" s="38"/>
      <c r="I39" s="81" t="str">
        <f t="shared" si="0"/>
        <v/>
      </c>
      <c r="J39" s="82"/>
    </row>
    <row r="40" spans="1:10" ht="20.149999999999999" customHeight="1" x14ac:dyDescent="0.55000000000000004">
      <c r="A40" s="5" t="s">
        <v>35</v>
      </c>
      <c r="B40" s="24"/>
      <c r="C40" s="16" t="str">
        <f>IFERROR(VLOOKUP(B40,Sheet3!$D$1:$G$182,2,0),"")</f>
        <v/>
      </c>
      <c r="D40" s="47" t="str">
        <f>IFERROR(VLOOKUP(B40,Sheet3!$D$1:$G$182,3,0),"")</f>
        <v/>
      </c>
      <c r="E40" s="41" t="str">
        <f>IFERROR(VLOOKUP(B40,Sheet3!$D$1:$G$182,4,0),"")</f>
        <v/>
      </c>
      <c r="F40" s="37"/>
      <c r="G40" s="38"/>
      <c r="H40" s="38"/>
      <c r="I40" s="81" t="str">
        <f t="shared" si="0"/>
        <v/>
      </c>
      <c r="J40" s="82"/>
    </row>
    <row r="41" spans="1:10" ht="20.149999999999999" customHeight="1" x14ac:dyDescent="0.55000000000000004">
      <c r="A41" s="5" t="s">
        <v>36</v>
      </c>
      <c r="B41" s="24"/>
      <c r="C41" s="16" t="str">
        <f>IFERROR(VLOOKUP(B41,Sheet3!$D$1:$G$182,2,0),"")</f>
        <v/>
      </c>
      <c r="D41" s="47" t="str">
        <f>IFERROR(VLOOKUP(B41,Sheet3!$D$1:$G$182,3,0),"")</f>
        <v/>
      </c>
      <c r="E41" s="41" t="str">
        <f>IFERROR(VLOOKUP(B41,Sheet3!$D$1:$G$182,4,0),"")</f>
        <v/>
      </c>
      <c r="F41" s="37"/>
      <c r="G41" s="38"/>
      <c r="H41" s="38"/>
      <c r="I41" s="81" t="str">
        <f t="shared" si="0"/>
        <v/>
      </c>
      <c r="J41" s="82"/>
    </row>
    <row r="42" spans="1:10" ht="20.149999999999999" customHeight="1" x14ac:dyDescent="0.55000000000000004">
      <c r="A42" s="5" t="s">
        <v>37</v>
      </c>
      <c r="B42" s="24"/>
      <c r="C42" s="16" t="str">
        <f>IFERROR(VLOOKUP(B42,Sheet3!$D$1:$G$182,2,0),"")</f>
        <v/>
      </c>
      <c r="D42" s="47" t="str">
        <f>IFERROR(VLOOKUP(B42,Sheet3!$D$1:$G$182,3,0),"")</f>
        <v/>
      </c>
      <c r="E42" s="41" t="str">
        <f>IFERROR(VLOOKUP(B42,Sheet3!$D$1:$G$182,4,0),"")</f>
        <v/>
      </c>
      <c r="F42" s="37"/>
      <c r="G42" s="38"/>
      <c r="H42" s="38"/>
      <c r="I42" s="81" t="str">
        <f t="shared" si="0"/>
        <v/>
      </c>
      <c r="J42" s="82"/>
    </row>
    <row r="43" spans="1:10" ht="20.149999999999999" customHeight="1" x14ac:dyDescent="0.55000000000000004">
      <c r="A43" s="5" t="s">
        <v>38</v>
      </c>
      <c r="B43" s="24"/>
      <c r="C43" s="16" t="str">
        <f>IFERROR(VLOOKUP(B43,Sheet3!$D$1:$G$182,2,0),"")</f>
        <v/>
      </c>
      <c r="D43" s="47" t="str">
        <f>IFERROR(VLOOKUP(B43,Sheet3!$D$1:$G$182,3,0),"")</f>
        <v/>
      </c>
      <c r="E43" s="41" t="str">
        <f>IFERROR(VLOOKUP(B43,Sheet3!$D$1:$G$182,4,0),"")</f>
        <v/>
      </c>
      <c r="F43" s="37"/>
      <c r="G43" s="38"/>
      <c r="H43" s="38"/>
      <c r="I43" s="81" t="str">
        <f t="shared" si="0"/>
        <v/>
      </c>
      <c r="J43" s="82"/>
    </row>
    <row r="44" spans="1:10" ht="20.149999999999999" customHeight="1" x14ac:dyDescent="0.55000000000000004">
      <c r="A44" s="49" t="s">
        <v>4</v>
      </c>
      <c r="B44" s="67"/>
      <c r="C44" s="58" t="str">
        <f>IFERROR(VLOOKUP(B44,Sheet3!$D$1:$G$182,2,0),"")</f>
        <v/>
      </c>
      <c r="D44" s="59" t="str">
        <f>IFERROR(VLOOKUP(B44,Sheet3!$D$1:$G$182,3,0),"")</f>
        <v/>
      </c>
      <c r="E44" s="60" t="str">
        <f>IFERROR(VLOOKUP(B44,Sheet3!$D$1:$G$182,4,0),"")</f>
        <v/>
      </c>
      <c r="F44" s="50"/>
      <c r="G44" s="51"/>
      <c r="H44" s="51"/>
      <c r="I44" s="83" t="str">
        <f t="shared" si="0"/>
        <v/>
      </c>
      <c r="J44" s="84"/>
    </row>
    <row r="45" spans="1:10" ht="20.149999999999999" customHeight="1" x14ac:dyDescent="0.55000000000000004">
      <c r="A45" s="49" t="s">
        <v>5</v>
      </c>
      <c r="B45" s="67"/>
      <c r="C45" s="58" t="str">
        <f>IFERROR(VLOOKUP(B45,Sheet3!$D$1:$G$182,2,0),"")</f>
        <v/>
      </c>
      <c r="D45" s="59" t="str">
        <f>IFERROR(VLOOKUP(B45,Sheet3!$D$1:$G$182,3,0),"")</f>
        <v/>
      </c>
      <c r="E45" s="60" t="str">
        <f>IFERROR(VLOOKUP(B45,Sheet3!$D$1:$G$182,4,0),"")</f>
        <v/>
      </c>
      <c r="F45" s="50"/>
      <c r="G45" s="51"/>
      <c r="H45" s="51"/>
      <c r="I45" s="83" t="str">
        <f t="shared" si="0"/>
        <v/>
      </c>
      <c r="J45" s="84"/>
    </row>
    <row r="46" spans="1:10" ht="20.149999999999999" customHeight="1" x14ac:dyDescent="0.55000000000000004">
      <c r="A46" s="49" t="s">
        <v>6</v>
      </c>
      <c r="B46" s="67"/>
      <c r="C46" s="58" t="str">
        <f>IFERROR(VLOOKUP(B46,Sheet3!$D$1:$G$182,2,0),"")</f>
        <v/>
      </c>
      <c r="D46" s="59" t="str">
        <f>IFERROR(VLOOKUP(B46,Sheet3!$D$1:$G$182,3,0),"")</f>
        <v/>
      </c>
      <c r="E46" s="60" t="str">
        <f>IFERROR(VLOOKUP(B46,Sheet3!$D$1:$G$182,4,0),"")</f>
        <v/>
      </c>
      <c r="F46" s="50"/>
      <c r="G46" s="51"/>
      <c r="H46" s="51"/>
      <c r="I46" s="83" t="str">
        <f t="shared" si="0"/>
        <v/>
      </c>
      <c r="J46" s="84"/>
    </row>
    <row r="47" spans="1:10" ht="20.149999999999999" customHeight="1" x14ac:dyDescent="0.55000000000000004">
      <c r="A47" s="5" t="s">
        <v>7</v>
      </c>
      <c r="B47" s="24"/>
      <c r="C47" s="16" t="str">
        <f>IFERROR(VLOOKUP(B47,Sheet3!$D$1:$G$182,2,0),"")</f>
        <v/>
      </c>
      <c r="D47" s="47" t="str">
        <f>IFERROR(VLOOKUP(B47,Sheet3!$D$1:$G$182,3,0),"")</f>
        <v/>
      </c>
      <c r="E47" s="41" t="str">
        <f>IFERROR(VLOOKUP(B47,Sheet3!$D$1:$G$182,4,0),"")</f>
        <v/>
      </c>
      <c r="F47" s="37"/>
      <c r="G47" s="38"/>
      <c r="H47" s="38"/>
      <c r="I47" s="81" t="str">
        <f t="shared" si="0"/>
        <v/>
      </c>
      <c r="J47" s="82"/>
    </row>
    <row r="48" spans="1:10" ht="20.149999999999999" customHeight="1" x14ac:dyDescent="0.55000000000000004">
      <c r="A48" s="5" t="s">
        <v>8</v>
      </c>
      <c r="B48" s="24"/>
      <c r="C48" s="16" t="str">
        <f>IFERROR(VLOOKUP(B48,Sheet3!$D$1:$G$182,2,0),"")</f>
        <v/>
      </c>
      <c r="D48" s="47" t="str">
        <f>IFERROR(VLOOKUP(B48,Sheet3!$D$1:$G$182,3,0),"")</f>
        <v/>
      </c>
      <c r="E48" s="41" t="str">
        <f>IFERROR(VLOOKUP(B48,Sheet3!$D$1:$G$182,4,0),"")</f>
        <v/>
      </c>
      <c r="F48" s="37"/>
      <c r="G48" s="38"/>
      <c r="H48" s="38"/>
      <c r="I48" s="81" t="str">
        <f t="shared" si="0"/>
        <v/>
      </c>
      <c r="J48" s="82"/>
    </row>
    <row r="49" spans="1:10" ht="20.149999999999999" customHeight="1" x14ac:dyDescent="0.55000000000000004">
      <c r="A49" s="5" t="s">
        <v>9</v>
      </c>
      <c r="B49" s="24"/>
      <c r="C49" s="16" t="str">
        <f>IFERROR(VLOOKUP(B49,Sheet3!$D$1:$G$182,2,0),"")</f>
        <v/>
      </c>
      <c r="D49" s="47" t="str">
        <f>IFERROR(VLOOKUP(B49,Sheet3!$D$1:$G$182,3,0),"")</f>
        <v/>
      </c>
      <c r="E49" s="41" t="str">
        <f>IFERROR(VLOOKUP(B49,Sheet3!$D$1:$G$182,4,0),"")</f>
        <v/>
      </c>
      <c r="F49" s="37"/>
      <c r="G49" s="38"/>
      <c r="H49" s="38"/>
      <c r="I49" s="81" t="str">
        <f t="shared" si="0"/>
        <v/>
      </c>
      <c r="J49" s="82"/>
    </row>
    <row r="50" spans="1:10" ht="20.149999999999999" customHeight="1" x14ac:dyDescent="0.55000000000000004">
      <c r="A50" s="5" t="s">
        <v>10</v>
      </c>
      <c r="B50" s="24"/>
      <c r="C50" s="16" t="str">
        <f>IFERROR(VLOOKUP(B50,Sheet3!$D$1:$G$182,2,0),"")</f>
        <v/>
      </c>
      <c r="D50" s="47" t="str">
        <f>IFERROR(VLOOKUP(B50,Sheet3!$D$1:$G$182,3,0),"")</f>
        <v/>
      </c>
      <c r="E50" s="41" t="str">
        <f>IFERROR(VLOOKUP(B50,Sheet3!$D$1:$G$182,4,0),"")</f>
        <v/>
      </c>
      <c r="F50" s="37"/>
      <c r="G50" s="38"/>
      <c r="H50" s="38"/>
      <c r="I50" s="81" t="str">
        <f t="shared" si="0"/>
        <v/>
      </c>
      <c r="J50" s="82"/>
    </row>
    <row r="51" spans="1:10" ht="20.149999999999999" customHeight="1" x14ac:dyDescent="0.55000000000000004">
      <c r="A51" s="5" t="s">
        <v>11</v>
      </c>
      <c r="B51" s="24"/>
      <c r="C51" s="16" t="str">
        <f>IFERROR(VLOOKUP(B51,Sheet3!$D$1:$G$182,2,0),"")</f>
        <v/>
      </c>
      <c r="D51" s="47" t="str">
        <f>IFERROR(VLOOKUP(B51,Sheet3!$D$1:$G$182,3,0),"")</f>
        <v/>
      </c>
      <c r="E51" s="41" t="str">
        <f>IFERROR(VLOOKUP(B51,Sheet3!$D$1:$G$182,4,0),"")</f>
        <v/>
      </c>
      <c r="F51" s="37"/>
      <c r="G51" s="38"/>
      <c r="H51" s="38"/>
      <c r="I51" s="81" t="str">
        <f t="shared" si="0"/>
        <v/>
      </c>
      <c r="J51" s="82"/>
    </row>
    <row r="52" spans="1:10" ht="20.149999999999999" customHeight="1" x14ac:dyDescent="0.55000000000000004">
      <c r="A52" s="5" t="s">
        <v>12</v>
      </c>
      <c r="B52" s="24"/>
      <c r="C52" s="16" t="str">
        <f>IFERROR(VLOOKUP(B52,Sheet3!$D$1:$G$182,2,0),"")</f>
        <v/>
      </c>
      <c r="D52" s="47" t="str">
        <f>IFERROR(VLOOKUP(B52,Sheet3!$D$1:$G$182,3,0),"")</f>
        <v/>
      </c>
      <c r="E52" s="41" t="str">
        <f>IFERROR(VLOOKUP(B52,Sheet3!$D$1:$G$182,4,0),"")</f>
        <v/>
      </c>
      <c r="F52" s="37"/>
      <c r="G52" s="38"/>
      <c r="H52" s="38"/>
      <c r="I52" s="81" t="str">
        <f t="shared" si="0"/>
        <v/>
      </c>
      <c r="J52" s="82"/>
    </row>
    <row r="53" spans="1:10" ht="20.149999999999999" customHeight="1" x14ac:dyDescent="0.55000000000000004">
      <c r="A53" s="5" t="s">
        <v>13</v>
      </c>
      <c r="B53" s="24"/>
      <c r="C53" s="16" t="str">
        <f>IFERROR(VLOOKUP(B53,Sheet3!$D$1:$G$182,2,0),"")</f>
        <v/>
      </c>
      <c r="D53" s="47" t="str">
        <f>IFERROR(VLOOKUP(B53,Sheet3!$D$1:$G$182,3,0),"")</f>
        <v/>
      </c>
      <c r="E53" s="41" t="str">
        <f>IFERROR(VLOOKUP(B53,Sheet3!$D$1:$G$182,4,0),"")</f>
        <v/>
      </c>
      <c r="F53" s="37"/>
      <c r="G53" s="38"/>
      <c r="H53" s="38"/>
      <c r="I53" s="81" t="str">
        <f t="shared" si="0"/>
        <v/>
      </c>
      <c r="J53" s="82"/>
    </row>
    <row r="54" spans="1:10" ht="20.149999999999999" customHeight="1" x14ac:dyDescent="0.55000000000000004">
      <c r="A54" s="5" t="s">
        <v>14</v>
      </c>
      <c r="B54" s="24"/>
      <c r="C54" s="16" t="str">
        <f>IFERROR(VLOOKUP(B54,Sheet3!$D$1:$G$182,2,0),"")</f>
        <v/>
      </c>
      <c r="D54" s="47" t="str">
        <f>IFERROR(VLOOKUP(B54,Sheet3!$D$1:$G$182,3,0),"")</f>
        <v/>
      </c>
      <c r="E54" s="41" t="str">
        <f>IFERROR(VLOOKUP(B54,Sheet3!$D$1:$G$182,4,0),"")</f>
        <v/>
      </c>
      <c r="F54" s="37"/>
      <c r="G54" s="38"/>
      <c r="H54" s="38"/>
      <c r="I54" s="81" t="str">
        <f t="shared" si="0"/>
        <v/>
      </c>
      <c r="J54" s="82"/>
    </row>
    <row r="55" spans="1:10" ht="20.149999999999999" customHeight="1" x14ac:dyDescent="0.55000000000000004">
      <c r="A55" s="5" t="s">
        <v>15</v>
      </c>
      <c r="B55" s="24"/>
      <c r="C55" s="16" t="str">
        <f>IFERROR(VLOOKUP(B55,Sheet3!$D$1:$G$182,2,0),"")</f>
        <v/>
      </c>
      <c r="D55" s="47" t="str">
        <f>IFERROR(VLOOKUP(B55,Sheet3!$D$1:$G$182,3,0),"")</f>
        <v/>
      </c>
      <c r="E55" s="41" t="str">
        <f>IFERROR(VLOOKUP(B55,Sheet3!$D$1:$G$182,4,0),"")</f>
        <v/>
      </c>
      <c r="F55" s="37"/>
      <c r="G55" s="38"/>
      <c r="H55" s="38"/>
      <c r="I55" s="81" t="str">
        <f t="shared" si="0"/>
        <v/>
      </c>
      <c r="J55" s="82"/>
    </row>
    <row r="56" spans="1:10" ht="20.149999999999999" customHeight="1" x14ac:dyDescent="0.55000000000000004">
      <c r="A56" s="5" t="s">
        <v>16</v>
      </c>
      <c r="B56" s="24"/>
      <c r="C56" s="16" t="str">
        <f>IFERROR(VLOOKUP(B56,Sheet3!$D$1:$G$182,2,0),"")</f>
        <v/>
      </c>
      <c r="D56" s="47" t="str">
        <f>IFERROR(VLOOKUP(B56,Sheet3!$D$1:$G$182,3,0),"")</f>
        <v/>
      </c>
      <c r="E56" s="41" t="str">
        <f>IFERROR(VLOOKUP(B56,Sheet3!$D$1:$G$182,4,0),"")</f>
        <v/>
      </c>
      <c r="F56" s="37"/>
      <c r="G56" s="38"/>
      <c r="H56" s="38"/>
      <c r="I56" s="81" t="str">
        <f t="shared" si="0"/>
        <v/>
      </c>
      <c r="J56" s="82"/>
    </row>
    <row r="57" spans="1:10" ht="20.149999999999999" customHeight="1" x14ac:dyDescent="0.55000000000000004">
      <c r="A57" s="5" t="s">
        <v>17</v>
      </c>
      <c r="B57" s="24"/>
      <c r="C57" s="16" t="str">
        <f>IFERROR(VLOOKUP(B57,Sheet3!$D$1:$G$182,2,0),"")</f>
        <v/>
      </c>
      <c r="D57" s="47" t="str">
        <f>IFERROR(VLOOKUP(B57,Sheet3!$D$1:$G$182,3,0),"")</f>
        <v/>
      </c>
      <c r="E57" s="41" t="str">
        <f>IFERROR(VLOOKUP(B57,Sheet3!$D$1:$G$182,4,0),"")</f>
        <v/>
      </c>
      <c r="F57" s="37"/>
      <c r="G57" s="38"/>
      <c r="H57" s="38"/>
      <c r="I57" s="81" t="str">
        <f t="shared" si="0"/>
        <v/>
      </c>
      <c r="J57" s="82"/>
    </row>
    <row r="58" spans="1:10" ht="20.149999999999999" customHeight="1" x14ac:dyDescent="0.55000000000000004">
      <c r="A58" s="5" t="s">
        <v>18</v>
      </c>
      <c r="B58" s="24"/>
      <c r="C58" s="16" t="str">
        <f>IFERROR(VLOOKUP(B58,Sheet3!$D$1:$G$182,2,0),"")</f>
        <v/>
      </c>
      <c r="D58" s="47" t="str">
        <f>IFERROR(VLOOKUP(B58,Sheet3!$D$1:$G$182,3,0),"")</f>
        <v/>
      </c>
      <c r="E58" s="41" t="str">
        <f>IFERROR(VLOOKUP(B58,Sheet3!$D$1:$G$182,4,0),"")</f>
        <v/>
      </c>
      <c r="F58" s="37"/>
      <c r="G58" s="38"/>
      <c r="H58" s="38"/>
      <c r="I58" s="81" t="str">
        <f t="shared" si="0"/>
        <v/>
      </c>
      <c r="J58" s="82"/>
    </row>
    <row r="59" spans="1:10" ht="20.149999999999999" customHeight="1" x14ac:dyDescent="0.55000000000000004">
      <c r="A59" s="5" t="s">
        <v>19</v>
      </c>
      <c r="B59" s="24"/>
      <c r="C59" s="16" t="str">
        <f>IFERROR(VLOOKUP(B59,Sheet3!$D$1:$G$182,2,0),"")</f>
        <v/>
      </c>
      <c r="D59" s="47" t="str">
        <f>IFERROR(VLOOKUP(B59,Sheet3!$D$1:$G$182,3,0),"")</f>
        <v/>
      </c>
      <c r="E59" s="41" t="str">
        <f>IFERROR(VLOOKUP(B59,Sheet3!$D$1:$G$182,4,0),"")</f>
        <v/>
      </c>
      <c r="F59" s="37"/>
      <c r="G59" s="38"/>
      <c r="H59" s="38"/>
      <c r="I59" s="81" t="str">
        <f t="shared" si="0"/>
        <v/>
      </c>
      <c r="J59" s="82"/>
    </row>
    <row r="60" spans="1:10" ht="20.149999999999999" customHeight="1" x14ac:dyDescent="0.55000000000000004">
      <c r="A60" s="5" t="s">
        <v>20</v>
      </c>
      <c r="B60" s="24"/>
      <c r="C60" s="16" t="str">
        <f>IFERROR(VLOOKUP(B60,Sheet3!$D$1:$G$182,2,0),"")</f>
        <v/>
      </c>
      <c r="D60" s="47" t="str">
        <f>IFERROR(VLOOKUP(B60,Sheet3!$D$1:$G$182,3,0),"")</f>
        <v/>
      </c>
      <c r="E60" s="41" t="str">
        <f>IFERROR(VLOOKUP(B60,Sheet3!$D$1:$G$182,4,0),"")</f>
        <v/>
      </c>
      <c r="F60" s="37"/>
      <c r="G60" s="38"/>
      <c r="H60" s="38"/>
      <c r="I60" s="81" t="str">
        <f t="shared" si="0"/>
        <v/>
      </c>
      <c r="J60" s="82"/>
    </row>
    <row r="61" spans="1:10" ht="20.149999999999999" customHeight="1" x14ac:dyDescent="0.55000000000000004">
      <c r="A61" s="5" t="s">
        <v>21</v>
      </c>
      <c r="B61" s="24"/>
      <c r="C61" s="16" t="str">
        <f>IFERROR(VLOOKUP(B61,Sheet3!$D$1:$G$182,2,0),"")</f>
        <v/>
      </c>
      <c r="D61" s="47" t="str">
        <f>IFERROR(VLOOKUP(B61,Sheet3!$D$1:$G$182,3,0),"")</f>
        <v/>
      </c>
      <c r="E61" s="41" t="str">
        <f>IFERROR(VLOOKUP(B61,Sheet3!$D$1:$G$182,4,0),"")</f>
        <v/>
      </c>
      <c r="F61" s="37"/>
      <c r="G61" s="38"/>
      <c r="H61" s="38"/>
      <c r="I61" s="81" t="str">
        <f t="shared" si="0"/>
        <v/>
      </c>
      <c r="J61" s="82"/>
    </row>
    <row r="62" spans="1:10" ht="20.149999999999999" customHeight="1" x14ac:dyDescent="0.55000000000000004">
      <c r="A62" s="49" t="s">
        <v>39</v>
      </c>
      <c r="B62" s="67"/>
      <c r="C62" s="58" t="str">
        <f>IFERROR(VLOOKUP(B62,Sheet3!$D$1:$G$182,2,0),"")</f>
        <v/>
      </c>
      <c r="D62" s="59" t="str">
        <f>IFERROR(VLOOKUP(B62,Sheet3!$D$1:$G$182,3,0),"")</f>
        <v/>
      </c>
      <c r="E62" s="60" t="str">
        <f>IFERROR(VLOOKUP(B62,Sheet3!$D$1:$G$182,4,0),"")</f>
        <v/>
      </c>
      <c r="F62" s="50"/>
      <c r="G62" s="51"/>
      <c r="H62" s="51"/>
      <c r="I62" s="83" t="str">
        <f t="shared" si="0"/>
        <v/>
      </c>
      <c r="J62" s="84"/>
    </row>
    <row r="63" spans="1:10" ht="20.149999999999999" customHeight="1" x14ac:dyDescent="0.55000000000000004">
      <c r="A63" s="49" t="s">
        <v>40</v>
      </c>
      <c r="B63" s="67"/>
      <c r="C63" s="58" t="str">
        <f>IFERROR(VLOOKUP(B63,Sheet3!$D$1:$G$182,2,0),"")</f>
        <v/>
      </c>
      <c r="D63" s="59" t="str">
        <f>IFERROR(VLOOKUP(B63,Sheet3!$D$1:$G$182,3,0),"")</f>
        <v/>
      </c>
      <c r="E63" s="60" t="str">
        <f>IFERROR(VLOOKUP(B63,Sheet3!$D$1:$G$182,4,0),"")</f>
        <v/>
      </c>
      <c r="F63" s="50"/>
      <c r="G63" s="51"/>
      <c r="H63" s="51"/>
      <c r="I63" s="83" t="str">
        <f t="shared" si="0"/>
        <v/>
      </c>
      <c r="J63" s="84"/>
    </row>
    <row r="64" spans="1:10" ht="20.149999999999999" customHeight="1" x14ac:dyDescent="0.55000000000000004">
      <c r="A64" s="49" t="s">
        <v>41</v>
      </c>
      <c r="B64" s="67"/>
      <c r="C64" s="58" t="str">
        <f>IFERROR(VLOOKUP(B64,Sheet3!$D$1:$G$182,2,0),"")</f>
        <v/>
      </c>
      <c r="D64" s="59" t="str">
        <f>IFERROR(VLOOKUP(B64,Sheet3!$D$1:$G$182,3,0),"")</f>
        <v/>
      </c>
      <c r="E64" s="60" t="str">
        <f>IFERROR(VLOOKUP(B64,Sheet3!$D$1:$G$182,4,0),"")</f>
        <v/>
      </c>
      <c r="F64" s="50"/>
      <c r="G64" s="51"/>
      <c r="H64" s="51"/>
      <c r="I64" s="83" t="str">
        <f t="shared" si="0"/>
        <v/>
      </c>
      <c r="J64" s="84"/>
    </row>
    <row r="65" spans="1:10" ht="20.149999999999999" customHeight="1" x14ac:dyDescent="0.55000000000000004">
      <c r="A65" s="5" t="s">
        <v>180</v>
      </c>
      <c r="B65" s="24"/>
      <c r="C65" s="16" t="str">
        <f>IFERROR(VLOOKUP(B65,Sheet3!$D$1:$G$182,2,0),"")</f>
        <v/>
      </c>
      <c r="D65" s="47" t="str">
        <f>IFERROR(VLOOKUP(B65,Sheet3!$D$1:$G$182,3,0),"")</f>
        <v/>
      </c>
      <c r="E65" s="41" t="str">
        <f>IFERROR(VLOOKUP(B65,Sheet3!$D$1:$G$182,4,0),"")</f>
        <v/>
      </c>
      <c r="F65" s="37"/>
      <c r="G65" s="38"/>
      <c r="H65" s="38"/>
      <c r="I65" s="81" t="str">
        <f t="shared" si="0"/>
        <v/>
      </c>
      <c r="J65" s="82"/>
    </row>
    <row r="66" spans="1:10" ht="20.149999999999999" customHeight="1" x14ac:dyDescent="0.55000000000000004">
      <c r="A66" s="5" t="s">
        <v>181</v>
      </c>
      <c r="B66" s="24"/>
      <c r="C66" s="16" t="str">
        <f>IFERROR(VLOOKUP(B66,Sheet3!$D$1:$G$182,2,0),"")</f>
        <v/>
      </c>
      <c r="D66" s="47" t="str">
        <f>IFERROR(VLOOKUP(B66,Sheet3!$D$1:$G$182,3,0),"")</f>
        <v/>
      </c>
      <c r="E66" s="41" t="str">
        <f>IFERROR(VLOOKUP(B66,Sheet3!$D$1:$G$182,4,0),"")</f>
        <v/>
      </c>
      <c r="F66" s="37"/>
      <c r="G66" s="38"/>
      <c r="H66" s="38"/>
      <c r="I66" s="81" t="str">
        <f t="shared" si="0"/>
        <v/>
      </c>
      <c r="J66" s="82"/>
    </row>
    <row r="67" spans="1:10" ht="20.149999999999999" customHeight="1" x14ac:dyDescent="0.55000000000000004">
      <c r="A67" s="5" t="s">
        <v>182</v>
      </c>
      <c r="B67" s="24"/>
      <c r="C67" s="16" t="str">
        <f>IFERROR(VLOOKUP(B67,Sheet3!$D$1:$G$182,2,0),"")</f>
        <v/>
      </c>
      <c r="D67" s="47" t="str">
        <f>IFERROR(VLOOKUP(B67,Sheet3!$D$1:$G$182,3,0),"")</f>
        <v/>
      </c>
      <c r="E67" s="41" t="str">
        <f>IFERROR(VLOOKUP(B67,Sheet3!$D$1:$G$182,4,0),"")</f>
        <v/>
      </c>
      <c r="F67" s="37"/>
      <c r="G67" s="38"/>
      <c r="H67" s="38"/>
      <c r="I67" s="81" t="str">
        <f t="shared" si="0"/>
        <v/>
      </c>
      <c r="J67" s="82"/>
    </row>
    <row r="68" spans="1:10" ht="20.149999999999999" customHeight="1" x14ac:dyDescent="0.55000000000000004">
      <c r="A68" s="49" t="s">
        <v>179</v>
      </c>
      <c r="B68" s="67"/>
      <c r="C68" s="58" t="str">
        <f>IFERROR(VLOOKUP(B68,Sheet3!$D$1:$G$182,2,0),"")</f>
        <v/>
      </c>
      <c r="D68" s="59" t="str">
        <f>IFERROR(VLOOKUP(B68,Sheet3!$D$1:$G$182,3,0),"")</f>
        <v/>
      </c>
      <c r="E68" s="60" t="str">
        <f>IFERROR(VLOOKUP(B68,Sheet3!$D$1:$G$182,4,0),"")</f>
        <v/>
      </c>
      <c r="F68" s="50"/>
      <c r="G68" s="51"/>
      <c r="H68" s="51"/>
      <c r="I68" s="83" t="str">
        <f t="shared" si="0"/>
        <v/>
      </c>
      <c r="J68" s="84"/>
    </row>
    <row r="69" spans="1:10" ht="20.149999999999999" customHeight="1" x14ac:dyDescent="0.55000000000000004">
      <c r="A69" s="54" t="s">
        <v>241</v>
      </c>
      <c r="B69" s="85"/>
      <c r="C69" s="86"/>
      <c r="D69" s="86"/>
      <c r="E69" s="86"/>
      <c r="F69" s="86"/>
      <c r="G69" s="86"/>
      <c r="H69" s="86"/>
      <c r="I69" s="86"/>
      <c r="J69" s="86"/>
    </row>
    <row r="70" spans="1:10" x14ac:dyDescent="0.55000000000000004">
      <c r="E70" s="15"/>
      <c r="H70" s="15"/>
    </row>
    <row r="71" spans="1:10" x14ac:dyDescent="0.55000000000000004">
      <c r="E71" s="15"/>
      <c r="H71" s="15"/>
    </row>
    <row r="72" spans="1:10" x14ac:dyDescent="0.55000000000000004">
      <c r="F72" s="18">
        <f>SUM(F20:F68)</f>
        <v>0</v>
      </c>
      <c r="I72" s="2"/>
      <c r="J72" s="2">
        <f>SUM(I20:J68)</f>
        <v>0</v>
      </c>
    </row>
  </sheetData>
  <autoFilter ref="A19:J19" xr:uid="{00000000-0009-0000-0000-000001000000}">
    <filterColumn colId="8" showButton="0"/>
  </autoFilter>
  <mergeCells count="60">
    <mergeCell ref="I66:J66"/>
    <mergeCell ref="I67:J67"/>
    <mergeCell ref="I68:J68"/>
    <mergeCell ref="I19:J19"/>
    <mergeCell ref="I61:J61"/>
    <mergeCell ref="I62:J62"/>
    <mergeCell ref="I63:J63"/>
    <mergeCell ref="I64:J64"/>
    <mergeCell ref="I65:J65"/>
    <mergeCell ref="I56:J56"/>
    <mergeCell ref="I57:J57"/>
    <mergeCell ref="I58:J58"/>
    <mergeCell ref="I59:J59"/>
    <mergeCell ref="I60:J60"/>
    <mergeCell ref="I51:J51"/>
    <mergeCell ref="I52:J52"/>
    <mergeCell ref="I53:J53"/>
    <mergeCell ref="I54:J54"/>
    <mergeCell ref="I55:J55"/>
    <mergeCell ref="I46:J46"/>
    <mergeCell ref="I47:J47"/>
    <mergeCell ref="I48:J48"/>
    <mergeCell ref="I49:J49"/>
    <mergeCell ref="I50:J50"/>
    <mergeCell ref="I41:J41"/>
    <mergeCell ref="I42:J42"/>
    <mergeCell ref="I43:J43"/>
    <mergeCell ref="I44:J44"/>
    <mergeCell ref="I45:J45"/>
    <mergeCell ref="I36:J36"/>
    <mergeCell ref="I37:J37"/>
    <mergeCell ref="I38:J38"/>
    <mergeCell ref="I39:J39"/>
    <mergeCell ref="I40:J40"/>
    <mergeCell ref="I31:J31"/>
    <mergeCell ref="I32:J32"/>
    <mergeCell ref="I33:J33"/>
    <mergeCell ref="I34:J34"/>
    <mergeCell ref="I35:J35"/>
    <mergeCell ref="I26:J26"/>
    <mergeCell ref="I27:J27"/>
    <mergeCell ref="I28:J28"/>
    <mergeCell ref="I29:J29"/>
    <mergeCell ref="I30:J30"/>
    <mergeCell ref="B69:J69"/>
    <mergeCell ref="A1:C2"/>
    <mergeCell ref="B13:C13"/>
    <mergeCell ref="D1:J2"/>
    <mergeCell ref="D3:J4"/>
    <mergeCell ref="D5:J7"/>
    <mergeCell ref="H10:H12"/>
    <mergeCell ref="I10:I12"/>
    <mergeCell ref="I16:J16"/>
    <mergeCell ref="I17:J17"/>
    <mergeCell ref="I20:J20"/>
    <mergeCell ref="I21:J21"/>
    <mergeCell ref="I22:J22"/>
    <mergeCell ref="I23:J23"/>
    <mergeCell ref="I24:J24"/>
    <mergeCell ref="I25:J2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8" scale="75" orientation="portrait" r:id="rId1"/>
  <headerFooter>
    <oddFooter>&amp;C&amp;P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0A868B1-36B8-449F-8166-4B36E50687DD}">
          <x14:formula1>
            <xm:f>Sheet3!$D$7:$D$151</xm:f>
          </x14:formula1>
          <xm:sqref>B20:B68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2"/>
  <sheetViews>
    <sheetView tabSelected="1" view="pageBreakPreview" topLeftCell="A4" zoomScale="115" zoomScaleNormal="50" zoomScaleSheetLayoutView="115" workbookViewId="0">
      <selection activeCell="C21" sqref="C21"/>
    </sheetView>
  </sheetViews>
  <sheetFormatPr defaultRowHeight="18" x14ac:dyDescent="0.55000000000000004"/>
  <cols>
    <col min="1" max="1" width="22" customWidth="1"/>
    <col min="2" max="2" width="14.58203125" style="1" customWidth="1"/>
    <col min="3" max="3" width="28.4140625" style="1" customWidth="1"/>
    <col min="4" max="4" width="18.9140625" style="42" customWidth="1"/>
    <col min="5" max="5" width="15" customWidth="1"/>
    <col min="6" max="9" width="10.58203125" customWidth="1"/>
    <col min="10" max="10" width="15.58203125" customWidth="1"/>
  </cols>
  <sheetData>
    <row r="1" spans="1:10" ht="18" customHeight="1" x14ac:dyDescent="0.55000000000000004">
      <c r="A1" s="69" t="s">
        <v>168</v>
      </c>
      <c r="B1" s="69"/>
      <c r="C1" s="69"/>
      <c r="D1" s="71" t="str">
        <f>B7</f>
        <v>●●年●●月●●日（●）</v>
      </c>
      <c r="E1" s="71"/>
      <c r="F1" s="71"/>
      <c r="G1" s="71"/>
      <c r="H1" s="71"/>
      <c r="I1" s="71"/>
      <c r="J1" s="71"/>
    </row>
    <row r="2" spans="1:10" ht="18" customHeight="1" x14ac:dyDescent="0.55000000000000004">
      <c r="A2" s="69"/>
      <c r="B2" s="69"/>
      <c r="C2" s="69"/>
      <c r="D2" s="71"/>
      <c r="E2" s="71"/>
      <c r="F2" s="71"/>
      <c r="G2" s="71"/>
      <c r="H2" s="71"/>
      <c r="I2" s="71"/>
      <c r="J2" s="71"/>
    </row>
    <row r="3" spans="1:10" ht="29.15" customHeight="1" x14ac:dyDescent="0.55000000000000004">
      <c r="A3" s="22" t="s">
        <v>171</v>
      </c>
      <c r="B3"/>
      <c r="D3" s="71">
        <f>B6</f>
        <v>0</v>
      </c>
      <c r="E3" s="71"/>
      <c r="F3" s="71"/>
      <c r="G3" s="71"/>
      <c r="H3" s="71"/>
      <c r="I3" s="71"/>
      <c r="J3" s="71"/>
    </row>
    <row r="4" spans="1:10" ht="20.149999999999999" customHeight="1" x14ac:dyDescent="0.55000000000000004">
      <c r="A4" s="31" t="s">
        <v>50</v>
      </c>
      <c r="B4" s="5" t="s">
        <v>49</v>
      </c>
      <c r="D4" s="71"/>
      <c r="E4" s="71"/>
      <c r="F4" s="71"/>
      <c r="G4" s="71"/>
      <c r="H4" s="71"/>
      <c r="I4" s="71"/>
      <c r="J4" s="71"/>
    </row>
    <row r="5" spans="1:10" ht="20.149999999999999" customHeight="1" x14ac:dyDescent="0.55000000000000004">
      <c r="A5" s="31" t="s">
        <v>54</v>
      </c>
      <c r="B5" s="32"/>
      <c r="D5" s="72" t="str">
        <f>A4</f>
        <v>催事利用3日目</v>
      </c>
      <c r="E5" s="72"/>
      <c r="F5" s="72"/>
      <c r="G5" s="72"/>
      <c r="H5" s="72"/>
      <c r="I5" s="72"/>
      <c r="J5" s="72"/>
    </row>
    <row r="6" spans="1:10" ht="20.149999999999999" customHeight="1" x14ac:dyDescent="0.55000000000000004">
      <c r="A6" s="31" t="s">
        <v>197</v>
      </c>
      <c r="B6" s="32"/>
      <c r="D6" s="72"/>
      <c r="E6" s="72"/>
      <c r="F6" s="72"/>
      <c r="G6" s="72"/>
      <c r="H6" s="72"/>
      <c r="I6" s="72"/>
      <c r="J6" s="72"/>
    </row>
    <row r="7" spans="1:10" ht="20.149999999999999" customHeight="1" x14ac:dyDescent="0.55000000000000004">
      <c r="A7" s="31" t="s">
        <v>198</v>
      </c>
      <c r="B7" s="33" t="s">
        <v>45</v>
      </c>
      <c r="D7" s="72"/>
      <c r="E7" s="72"/>
      <c r="F7" s="72"/>
      <c r="G7" s="72"/>
      <c r="H7" s="72"/>
      <c r="I7" s="72"/>
      <c r="J7" s="72"/>
    </row>
    <row r="8" spans="1:10" ht="20.149999999999999" customHeight="1" x14ac:dyDescent="0.55000000000000004">
      <c r="A8" s="31" t="s">
        <v>199</v>
      </c>
      <c r="B8" s="32"/>
    </row>
    <row r="9" spans="1:10" ht="20.149999999999999" customHeight="1" x14ac:dyDescent="0.55000000000000004">
      <c r="A9" s="31" t="s">
        <v>200</v>
      </c>
      <c r="B9" s="32"/>
      <c r="H9" s="19" t="s">
        <v>169</v>
      </c>
      <c r="I9" s="19" t="s">
        <v>170</v>
      </c>
    </row>
    <row r="10" spans="1:10" ht="20.149999999999999" customHeight="1" x14ac:dyDescent="0.55000000000000004">
      <c r="A10" s="31" t="s">
        <v>201</v>
      </c>
      <c r="B10" s="52"/>
      <c r="H10" s="73"/>
      <c r="I10" s="73"/>
    </row>
    <row r="11" spans="1:10" ht="20.149999999999999" customHeight="1" x14ac:dyDescent="0.55000000000000004">
      <c r="A11" s="31" t="s">
        <v>46</v>
      </c>
      <c r="B11" s="32"/>
      <c r="H11" s="73"/>
      <c r="I11" s="73"/>
    </row>
    <row r="12" spans="1:10" x14ac:dyDescent="0.55000000000000004">
      <c r="H12" s="73"/>
      <c r="I12" s="73"/>
    </row>
    <row r="13" spans="1:10" x14ac:dyDescent="0.55000000000000004">
      <c r="A13" s="6" t="s">
        <v>177</v>
      </c>
      <c r="B13" s="70">
        <f>J72</f>
        <v>0</v>
      </c>
      <c r="C13" s="70"/>
      <c r="D13" s="43" t="s">
        <v>42</v>
      </c>
      <c r="E13" s="7">
        <f>F72</f>
        <v>0</v>
      </c>
    </row>
    <row r="14" spans="1:10" x14ac:dyDescent="0.55000000000000004">
      <c r="A14" s="8"/>
      <c r="B14" s="9"/>
      <c r="C14" s="9"/>
      <c r="D14" s="44"/>
      <c r="E14" s="10"/>
    </row>
    <row r="15" spans="1:10" x14ac:dyDescent="0.55000000000000004">
      <c r="A15" s="21" t="s">
        <v>172</v>
      </c>
      <c r="B15" s="9"/>
      <c r="D15" s="44"/>
      <c r="E15" s="10"/>
    </row>
    <row r="16" spans="1:10" s="1" customFormat="1" x14ac:dyDescent="0.55000000000000004">
      <c r="A16" s="3" t="s">
        <v>75</v>
      </c>
      <c r="B16" s="4" t="s">
        <v>151</v>
      </c>
      <c r="C16" s="4" t="s">
        <v>53</v>
      </c>
      <c r="D16" s="11" t="s">
        <v>152</v>
      </c>
      <c r="E16" s="4" t="s">
        <v>43</v>
      </c>
      <c r="F16" s="4" t="s">
        <v>42</v>
      </c>
      <c r="G16" s="4" t="s">
        <v>56</v>
      </c>
      <c r="H16" s="11" t="s">
        <v>242</v>
      </c>
      <c r="I16" s="77" t="s">
        <v>178</v>
      </c>
      <c r="J16" s="78"/>
    </row>
    <row r="17" spans="1:10" s="28" customFormat="1" ht="20.149999999999999" customHeight="1" x14ac:dyDescent="0.55000000000000004">
      <c r="A17" s="26" t="s">
        <v>173</v>
      </c>
      <c r="B17" s="29" t="s">
        <v>174</v>
      </c>
      <c r="C17" s="27" t="s">
        <v>175</v>
      </c>
      <c r="D17" s="48" t="s">
        <v>175</v>
      </c>
      <c r="E17" s="27" t="s">
        <v>175</v>
      </c>
      <c r="F17" s="34" t="s">
        <v>176</v>
      </c>
      <c r="G17" s="35">
        <v>0.54166666666666663</v>
      </c>
      <c r="H17" s="35">
        <v>0.58333333333333337</v>
      </c>
      <c r="I17" s="79" t="s">
        <v>175</v>
      </c>
      <c r="J17" s="80"/>
    </row>
    <row r="18" spans="1:10" x14ac:dyDescent="0.55000000000000004">
      <c r="D18" s="46"/>
      <c r="E18" s="20"/>
      <c r="F18" s="1"/>
      <c r="G18" s="36"/>
      <c r="H18" s="36"/>
      <c r="I18" s="36"/>
      <c r="J18" s="1"/>
    </row>
    <row r="19" spans="1:10" s="1" customFormat="1" x14ac:dyDescent="0.55000000000000004">
      <c r="A19" s="3" t="s">
        <v>75</v>
      </c>
      <c r="B19" s="4" t="s">
        <v>151</v>
      </c>
      <c r="C19" s="4" t="s">
        <v>53</v>
      </c>
      <c r="D19" s="11" t="s">
        <v>152</v>
      </c>
      <c r="E19" s="4" t="s">
        <v>43</v>
      </c>
      <c r="F19" s="4" t="s">
        <v>42</v>
      </c>
      <c r="G19" s="4" t="s">
        <v>56</v>
      </c>
      <c r="H19" s="11" t="s">
        <v>242</v>
      </c>
      <c r="I19" s="77" t="s">
        <v>44</v>
      </c>
      <c r="J19" s="78"/>
    </row>
    <row r="20" spans="1:10" ht="20.149999999999999" customHeight="1" x14ac:dyDescent="0.55000000000000004">
      <c r="A20" s="5" t="s">
        <v>167</v>
      </c>
      <c r="B20" s="24"/>
      <c r="C20" s="16" t="str">
        <f>IFERROR(VLOOKUP(B20,Sheet3!$D$1:$G$182,2,0),"")</f>
        <v/>
      </c>
      <c r="D20" s="47" t="str">
        <f>IFERROR(VLOOKUP(B20,Sheet3!$D$1:$G$182,3,0),"")</f>
        <v/>
      </c>
      <c r="E20" s="41" t="str">
        <f>IFERROR(VLOOKUP(B20,Sheet3!$D$1:$G$182,4,0),"")</f>
        <v/>
      </c>
      <c r="F20" s="37"/>
      <c r="G20" s="38"/>
      <c r="H20" s="38"/>
      <c r="I20" s="81" t="str">
        <f>IFERROR(E20*F20,"")</f>
        <v/>
      </c>
      <c r="J20" s="82"/>
    </row>
    <row r="21" spans="1:10" ht="20.149999999999999" customHeight="1" x14ac:dyDescent="0.55000000000000004">
      <c r="A21" s="5" t="s">
        <v>166</v>
      </c>
      <c r="B21" s="24"/>
      <c r="C21" s="16" t="str">
        <f>IFERROR(VLOOKUP(B21,Sheet3!$D$1:$G$182,2,0),"")</f>
        <v/>
      </c>
      <c r="D21" s="47" t="str">
        <f>IFERROR(VLOOKUP(B21,Sheet3!$D$1:$G$182,3,0),"")</f>
        <v/>
      </c>
      <c r="E21" s="41" t="str">
        <f>IFERROR(VLOOKUP(B21,Sheet3!$D$1:$G$182,4,0),"")</f>
        <v/>
      </c>
      <c r="F21" s="37"/>
      <c r="G21" s="38"/>
      <c r="H21" s="38"/>
      <c r="I21" s="81" t="str">
        <f t="shared" ref="I21:I68" si="0">IFERROR(E21*F21,"")</f>
        <v/>
      </c>
      <c r="J21" s="82"/>
    </row>
    <row r="22" spans="1:10" ht="20.149999999999999" customHeight="1" x14ac:dyDescent="0.55000000000000004">
      <c r="A22" s="5" t="s">
        <v>0</v>
      </c>
      <c r="B22" s="24"/>
      <c r="C22" s="16" t="str">
        <f>IFERROR(VLOOKUP(B22,Sheet3!$D$1:$G$182,2,0),"")</f>
        <v/>
      </c>
      <c r="D22" s="47" t="str">
        <f>IFERROR(VLOOKUP(B22,Sheet3!$D$1:$G$182,3,0),"")</f>
        <v/>
      </c>
      <c r="E22" s="41" t="str">
        <f>IFERROR(VLOOKUP(B22,Sheet3!$D$1:$G$182,4,0),"")</f>
        <v/>
      </c>
      <c r="F22" s="37"/>
      <c r="G22" s="38"/>
      <c r="H22" s="38"/>
      <c r="I22" s="81" t="str">
        <f t="shared" si="0"/>
        <v/>
      </c>
      <c r="J22" s="82"/>
    </row>
    <row r="23" spans="1:10" ht="20.149999999999999" customHeight="1" x14ac:dyDescent="0.55000000000000004">
      <c r="A23" s="5" t="s">
        <v>1</v>
      </c>
      <c r="B23" s="24"/>
      <c r="C23" s="16" t="str">
        <f>IFERROR(VLOOKUP(B23,Sheet3!$D$1:$G$182,2,0),"")</f>
        <v/>
      </c>
      <c r="D23" s="47" t="str">
        <f>IFERROR(VLOOKUP(B23,Sheet3!$D$1:$G$182,3,0),"")</f>
        <v/>
      </c>
      <c r="E23" s="41" t="str">
        <f>IFERROR(VLOOKUP(B23,Sheet3!$D$1:$G$182,4,0),"")</f>
        <v/>
      </c>
      <c r="F23" s="37"/>
      <c r="G23" s="38"/>
      <c r="H23" s="38"/>
      <c r="I23" s="81" t="str">
        <f t="shared" si="0"/>
        <v/>
      </c>
      <c r="J23" s="82"/>
    </row>
    <row r="24" spans="1:10" ht="20.149999999999999" customHeight="1" x14ac:dyDescent="0.55000000000000004">
      <c r="A24" s="49" t="s">
        <v>55</v>
      </c>
      <c r="B24" s="67"/>
      <c r="C24" s="58" t="str">
        <f>IFERROR(VLOOKUP(B24,Sheet3!$D$1:$G$182,2,0),"")</f>
        <v/>
      </c>
      <c r="D24" s="59" t="str">
        <f>IFERROR(VLOOKUP(B24,Sheet3!$D$1:$G$182,3,0),"")</f>
        <v/>
      </c>
      <c r="E24" s="60" t="str">
        <f>IFERROR(VLOOKUP(B24,Sheet3!$D$1:$G$182,4,0),"")</f>
        <v/>
      </c>
      <c r="F24" s="50"/>
      <c r="G24" s="51"/>
      <c r="H24" s="51"/>
      <c r="I24" s="83" t="str">
        <f t="shared" si="0"/>
        <v/>
      </c>
      <c r="J24" s="84"/>
    </row>
    <row r="25" spans="1:10" ht="20.149999999999999" customHeight="1" x14ac:dyDescent="0.55000000000000004">
      <c r="A25" s="49" t="s">
        <v>22</v>
      </c>
      <c r="B25" s="67"/>
      <c r="C25" s="58" t="str">
        <f>IFERROR(VLOOKUP(B25,Sheet3!$D$1:$G$182,2,0),"")</f>
        <v/>
      </c>
      <c r="D25" s="59" t="str">
        <f>IFERROR(VLOOKUP(B25,Sheet3!$D$1:$G$182,3,0),"")</f>
        <v/>
      </c>
      <c r="E25" s="60" t="str">
        <f>IFERROR(VLOOKUP(B25,Sheet3!$D$1:$G$182,4,0),"")</f>
        <v/>
      </c>
      <c r="F25" s="50"/>
      <c r="G25" s="51"/>
      <c r="H25" s="51"/>
      <c r="I25" s="83" t="str">
        <f t="shared" si="0"/>
        <v/>
      </c>
      <c r="J25" s="84"/>
    </row>
    <row r="26" spans="1:10" ht="20.149999999999999" customHeight="1" x14ac:dyDescent="0.55000000000000004">
      <c r="A26" s="49" t="s">
        <v>23</v>
      </c>
      <c r="B26" s="67"/>
      <c r="C26" s="58" t="str">
        <f>IFERROR(VLOOKUP(B26,Sheet3!$D$1:$G$182,2,0),"")</f>
        <v/>
      </c>
      <c r="D26" s="59" t="str">
        <f>IFERROR(VLOOKUP(B26,Sheet3!$D$1:$G$182,3,0),"")</f>
        <v/>
      </c>
      <c r="E26" s="60" t="str">
        <f>IFERROR(VLOOKUP(B26,Sheet3!$D$1:$G$182,4,0),"")</f>
        <v/>
      </c>
      <c r="F26" s="50"/>
      <c r="G26" s="51"/>
      <c r="H26" s="51"/>
      <c r="I26" s="83" t="str">
        <f t="shared" si="0"/>
        <v/>
      </c>
      <c r="J26" s="84"/>
    </row>
    <row r="27" spans="1:10" ht="20.149999999999999" customHeight="1" x14ac:dyDescent="0.55000000000000004">
      <c r="A27" s="49" t="s">
        <v>24</v>
      </c>
      <c r="B27" s="67"/>
      <c r="C27" s="58" t="str">
        <f>IFERROR(VLOOKUP(B27,Sheet3!$D$1:$G$182,2,0),"")</f>
        <v/>
      </c>
      <c r="D27" s="59" t="str">
        <f>IFERROR(VLOOKUP(B27,Sheet3!$D$1:$G$182,3,0),"")</f>
        <v/>
      </c>
      <c r="E27" s="60" t="str">
        <f>IFERROR(VLOOKUP(B27,Sheet3!$D$1:$G$182,4,0),"")</f>
        <v/>
      </c>
      <c r="F27" s="50"/>
      <c r="G27" s="51"/>
      <c r="H27" s="51"/>
      <c r="I27" s="83" t="str">
        <f t="shared" si="0"/>
        <v/>
      </c>
      <c r="J27" s="84"/>
    </row>
    <row r="28" spans="1:10" ht="20.149999999999999" customHeight="1" x14ac:dyDescent="0.55000000000000004">
      <c r="A28" s="49" t="s">
        <v>25</v>
      </c>
      <c r="B28" s="67"/>
      <c r="C28" s="58" t="str">
        <f>IFERROR(VLOOKUP(B28,Sheet3!$D$1:$G$182,2,0),"")</f>
        <v/>
      </c>
      <c r="D28" s="59" t="str">
        <f>IFERROR(VLOOKUP(B28,Sheet3!$D$1:$G$182,3,0),"")</f>
        <v/>
      </c>
      <c r="E28" s="60" t="str">
        <f>IFERROR(VLOOKUP(B28,Sheet3!$D$1:$G$182,4,0),"")</f>
        <v/>
      </c>
      <c r="F28" s="50"/>
      <c r="G28" s="51"/>
      <c r="H28" s="51"/>
      <c r="I28" s="83" t="str">
        <f t="shared" si="0"/>
        <v/>
      </c>
      <c r="J28" s="84"/>
    </row>
    <row r="29" spans="1:10" ht="20.149999999999999" customHeight="1" x14ac:dyDescent="0.55000000000000004">
      <c r="A29" s="49" t="s">
        <v>26</v>
      </c>
      <c r="B29" s="67"/>
      <c r="C29" s="58" t="str">
        <f>IFERROR(VLOOKUP(B29,Sheet3!$D$1:$G$182,2,0),"")</f>
        <v/>
      </c>
      <c r="D29" s="59" t="str">
        <f>IFERROR(VLOOKUP(B29,Sheet3!$D$1:$G$182,3,0),"")</f>
        <v/>
      </c>
      <c r="E29" s="60" t="str">
        <f>IFERROR(VLOOKUP(B29,Sheet3!$D$1:$G$182,4,0),"")</f>
        <v/>
      </c>
      <c r="F29" s="50"/>
      <c r="G29" s="51"/>
      <c r="H29" s="51"/>
      <c r="I29" s="83" t="str">
        <f t="shared" si="0"/>
        <v/>
      </c>
      <c r="J29" s="84"/>
    </row>
    <row r="30" spans="1:10" ht="20.149999999999999" customHeight="1" x14ac:dyDescent="0.55000000000000004">
      <c r="A30" s="49" t="s">
        <v>27</v>
      </c>
      <c r="B30" s="67"/>
      <c r="C30" s="58" t="str">
        <f>IFERROR(VLOOKUP(B30,Sheet3!$D$1:$G$182,2,0),"")</f>
        <v/>
      </c>
      <c r="D30" s="59" t="str">
        <f>IFERROR(VLOOKUP(B30,Sheet3!$D$1:$G$182,3,0),"")</f>
        <v/>
      </c>
      <c r="E30" s="60" t="str">
        <f>IFERROR(VLOOKUP(B30,Sheet3!$D$1:$G$182,4,0),"")</f>
        <v/>
      </c>
      <c r="F30" s="50"/>
      <c r="G30" s="51"/>
      <c r="H30" s="51"/>
      <c r="I30" s="83" t="str">
        <f t="shared" si="0"/>
        <v/>
      </c>
      <c r="J30" s="84"/>
    </row>
    <row r="31" spans="1:10" ht="20.149999999999999" customHeight="1" x14ac:dyDescent="0.55000000000000004">
      <c r="A31" s="5" t="s">
        <v>2</v>
      </c>
      <c r="B31" s="24"/>
      <c r="C31" s="16" t="str">
        <f>IFERROR(VLOOKUP(B31,Sheet3!$D$1:$G$182,2,0),"")</f>
        <v/>
      </c>
      <c r="D31" s="47" t="str">
        <f>IFERROR(VLOOKUP(B31,Sheet3!$D$1:$G$182,3,0),"")</f>
        <v/>
      </c>
      <c r="E31" s="41" t="str">
        <f>IFERROR(VLOOKUP(B31,Sheet3!$D$1:$G$182,4,0),"")</f>
        <v/>
      </c>
      <c r="F31" s="37"/>
      <c r="G31" s="38"/>
      <c r="H31" s="38"/>
      <c r="I31" s="81" t="str">
        <f t="shared" si="0"/>
        <v/>
      </c>
      <c r="J31" s="82"/>
    </row>
    <row r="32" spans="1:10" ht="20.149999999999999" customHeight="1" x14ac:dyDescent="0.55000000000000004">
      <c r="A32" s="5" t="s">
        <v>3</v>
      </c>
      <c r="B32" s="24"/>
      <c r="C32" s="16" t="str">
        <f>IFERROR(VLOOKUP(B32,Sheet3!$D$1:$G$182,2,0),"")</f>
        <v/>
      </c>
      <c r="D32" s="47" t="str">
        <f>IFERROR(VLOOKUP(B32,Sheet3!$D$1:$G$182,3,0),"")</f>
        <v/>
      </c>
      <c r="E32" s="41" t="str">
        <f>IFERROR(VLOOKUP(B32,Sheet3!$D$1:$G$182,4,0),"")</f>
        <v/>
      </c>
      <c r="F32" s="37"/>
      <c r="G32" s="38"/>
      <c r="H32" s="38"/>
      <c r="I32" s="81" t="str">
        <f t="shared" si="0"/>
        <v/>
      </c>
      <c r="J32" s="82"/>
    </row>
    <row r="33" spans="1:10" ht="20.149999999999999" customHeight="1" x14ac:dyDescent="0.55000000000000004">
      <c r="A33" s="49" t="s">
        <v>28</v>
      </c>
      <c r="B33" s="67"/>
      <c r="C33" s="58" t="str">
        <f>IFERROR(VLOOKUP(B33,Sheet3!$D$1:$G$182,2,0),"")</f>
        <v/>
      </c>
      <c r="D33" s="59" t="str">
        <f>IFERROR(VLOOKUP(B33,Sheet3!$D$1:$G$182,3,0),"")</f>
        <v/>
      </c>
      <c r="E33" s="60" t="str">
        <f>IFERROR(VLOOKUP(B33,Sheet3!$D$1:$G$182,4,0),"")</f>
        <v/>
      </c>
      <c r="F33" s="50"/>
      <c r="G33" s="51"/>
      <c r="H33" s="51"/>
      <c r="I33" s="83" t="str">
        <f t="shared" si="0"/>
        <v/>
      </c>
      <c r="J33" s="84"/>
    </row>
    <row r="34" spans="1:10" ht="20.149999999999999" customHeight="1" x14ac:dyDescent="0.55000000000000004">
      <c r="A34" s="49" t="s">
        <v>29</v>
      </c>
      <c r="B34" s="67"/>
      <c r="C34" s="58" t="str">
        <f>IFERROR(VLOOKUP(B34,Sheet3!$D$1:$G$182,2,0),"")</f>
        <v/>
      </c>
      <c r="D34" s="59" t="str">
        <f>IFERROR(VLOOKUP(B34,Sheet3!$D$1:$G$182,3,0),"")</f>
        <v/>
      </c>
      <c r="E34" s="60" t="str">
        <f>IFERROR(VLOOKUP(B34,Sheet3!$D$1:$G$182,4,0),"")</f>
        <v/>
      </c>
      <c r="F34" s="50"/>
      <c r="G34" s="51"/>
      <c r="H34" s="51"/>
      <c r="I34" s="83" t="str">
        <f t="shared" si="0"/>
        <v/>
      </c>
      <c r="J34" s="84"/>
    </row>
    <row r="35" spans="1:10" ht="20.149999999999999" customHeight="1" x14ac:dyDescent="0.55000000000000004">
      <c r="A35" s="49" t="s">
        <v>30</v>
      </c>
      <c r="B35" s="67"/>
      <c r="C35" s="58" t="str">
        <f>IFERROR(VLOOKUP(B35,Sheet3!$D$1:$G$182,2,0),"")</f>
        <v/>
      </c>
      <c r="D35" s="59" t="str">
        <f>IFERROR(VLOOKUP(B35,Sheet3!$D$1:$G$182,3,0),"")</f>
        <v/>
      </c>
      <c r="E35" s="60" t="str">
        <f>IFERROR(VLOOKUP(B35,Sheet3!$D$1:$G$182,4,0),"")</f>
        <v/>
      </c>
      <c r="F35" s="50"/>
      <c r="G35" s="51"/>
      <c r="H35" s="51"/>
      <c r="I35" s="83" t="str">
        <f t="shared" si="0"/>
        <v/>
      </c>
      <c r="J35" s="84"/>
    </row>
    <row r="36" spans="1:10" ht="20.149999999999999" customHeight="1" x14ac:dyDescent="0.55000000000000004">
      <c r="A36" s="49" t="s">
        <v>31</v>
      </c>
      <c r="B36" s="67"/>
      <c r="C36" s="58" t="str">
        <f>IFERROR(VLOOKUP(B36,Sheet3!$D$1:$G$182,2,0),"")</f>
        <v/>
      </c>
      <c r="D36" s="59" t="str">
        <f>IFERROR(VLOOKUP(B36,Sheet3!$D$1:$G$182,3,0),"")</f>
        <v/>
      </c>
      <c r="E36" s="60" t="str">
        <f>IFERROR(VLOOKUP(B36,Sheet3!$D$1:$G$182,4,0),"")</f>
        <v/>
      </c>
      <c r="F36" s="50"/>
      <c r="G36" s="51"/>
      <c r="H36" s="51"/>
      <c r="I36" s="83" t="str">
        <f t="shared" si="0"/>
        <v/>
      </c>
      <c r="J36" s="84"/>
    </row>
    <row r="37" spans="1:10" ht="20.149999999999999" customHeight="1" x14ac:dyDescent="0.55000000000000004">
      <c r="A37" s="49" t="s">
        <v>32</v>
      </c>
      <c r="B37" s="67"/>
      <c r="C37" s="58" t="str">
        <f>IFERROR(VLOOKUP(B37,Sheet3!$D$1:$G$182,2,0),"")</f>
        <v/>
      </c>
      <c r="D37" s="59" t="str">
        <f>IFERROR(VLOOKUP(B37,Sheet3!$D$1:$G$182,3,0),"")</f>
        <v/>
      </c>
      <c r="E37" s="60" t="str">
        <f>IFERROR(VLOOKUP(B37,Sheet3!$D$1:$G$182,4,0),"")</f>
        <v/>
      </c>
      <c r="F37" s="50"/>
      <c r="G37" s="51"/>
      <c r="H37" s="51"/>
      <c r="I37" s="83" t="str">
        <f t="shared" si="0"/>
        <v/>
      </c>
      <c r="J37" s="84"/>
    </row>
    <row r="38" spans="1:10" ht="20.149999999999999" customHeight="1" x14ac:dyDescent="0.55000000000000004">
      <c r="A38" s="49" t="s">
        <v>33</v>
      </c>
      <c r="B38" s="67"/>
      <c r="C38" s="58" t="str">
        <f>IFERROR(VLOOKUP(B38,Sheet3!$D$1:$G$182,2,0),"")</f>
        <v/>
      </c>
      <c r="D38" s="59" t="str">
        <f>IFERROR(VLOOKUP(B38,Sheet3!$D$1:$G$182,3,0),"")</f>
        <v/>
      </c>
      <c r="E38" s="60" t="str">
        <f>IFERROR(VLOOKUP(B38,Sheet3!$D$1:$G$182,4,0),"")</f>
        <v/>
      </c>
      <c r="F38" s="50"/>
      <c r="G38" s="51"/>
      <c r="H38" s="51"/>
      <c r="I38" s="83" t="str">
        <f t="shared" si="0"/>
        <v/>
      </c>
      <c r="J38" s="84"/>
    </row>
    <row r="39" spans="1:10" ht="20.149999999999999" customHeight="1" x14ac:dyDescent="0.55000000000000004">
      <c r="A39" s="5" t="s">
        <v>34</v>
      </c>
      <c r="B39" s="24"/>
      <c r="C39" s="16" t="str">
        <f>IFERROR(VLOOKUP(B39,Sheet3!$D$1:$G$182,2,0),"")</f>
        <v/>
      </c>
      <c r="D39" s="47" t="str">
        <f>IFERROR(VLOOKUP(B39,Sheet3!$D$1:$G$182,3,0),"")</f>
        <v/>
      </c>
      <c r="E39" s="41" t="str">
        <f>IFERROR(VLOOKUP(B39,Sheet3!$D$1:$G$182,4,0),"")</f>
        <v/>
      </c>
      <c r="F39" s="37"/>
      <c r="G39" s="38"/>
      <c r="H39" s="38"/>
      <c r="I39" s="81" t="str">
        <f t="shared" si="0"/>
        <v/>
      </c>
      <c r="J39" s="82"/>
    </row>
    <row r="40" spans="1:10" ht="20.149999999999999" customHeight="1" x14ac:dyDescent="0.55000000000000004">
      <c r="A40" s="5" t="s">
        <v>35</v>
      </c>
      <c r="B40" s="24"/>
      <c r="C40" s="16" t="str">
        <f>IFERROR(VLOOKUP(B40,Sheet3!$D$1:$G$182,2,0),"")</f>
        <v/>
      </c>
      <c r="D40" s="47" t="str">
        <f>IFERROR(VLOOKUP(B40,Sheet3!$D$1:$G$182,3,0),"")</f>
        <v/>
      </c>
      <c r="E40" s="41" t="str">
        <f>IFERROR(VLOOKUP(B40,Sheet3!$D$1:$G$182,4,0),"")</f>
        <v/>
      </c>
      <c r="F40" s="37"/>
      <c r="G40" s="38"/>
      <c r="H40" s="38"/>
      <c r="I40" s="81" t="str">
        <f t="shared" si="0"/>
        <v/>
      </c>
      <c r="J40" s="82"/>
    </row>
    <row r="41" spans="1:10" ht="20.149999999999999" customHeight="1" x14ac:dyDescent="0.55000000000000004">
      <c r="A41" s="5" t="s">
        <v>36</v>
      </c>
      <c r="B41" s="24"/>
      <c r="C41" s="16" t="str">
        <f>IFERROR(VLOOKUP(B41,Sheet3!$D$1:$G$182,2,0),"")</f>
        <v/>
      </c>
      <c r="D41" s="47" t="str">
        <f>IFERROR(VLOOKUP(B41,Sheet3!$D$1:$G$182,3,0),"")</f>
        <v/>
      </c>
      <c r="E41" s="41" t="str">
        <f>IFERROR(VLOOKUP(B41,Sheet3!$D$1:$G$182,4,0),"")</f>
        <v/>
      </c>
      <c r="F41" s="37"/>
      <c r="G41" s="38"/>
      <c r="H41" s="38"/>
      <c r="I41" s="81" t="str">
        <f t="shared" si="0"/>
        <v/>
      </c>
      <c r="J41" s="82"/>
    </row>
    <row r="42" spans="1:10" ht="20.149999999999999" customHeight="1" x14ac:dyDescent="0.55000000000000004">
      <c r="A42" s="5" t="s">
        <v>37</v>
      </c>
      <c r="B42" s="24"/>
      <c r="C42" s="16" t="str">
        <f>IFERROR(VLOOKUP(B42,Sheet3!$D$1:$G$182,2,0),"")</f>
        <v/>
      </c>
      <c r="D42" s="47" t="str">
        <f>IFERROR(VLOOKUP(B42,Sheet3!$D$1:$G$182,3,0),"")</f>
        <v/>
      </c>
      <c r="E42" s="41" t="str">
        <f>IFERROR(VLOOKUP(B42,Sheet3!$D$1:$G$182,4,0),"")</f>
        <v/>
      </c>
      <c r="F42" s="37"/>
      <c r="G42" s="38"/>
      <c r="H42" s="38"/>
      <c r="I42" s="81" t="str">
        <f t="shared" si="0"/>
        <v/>
      </c>
      <c r="J42" s="82"/>
    </row>
    <row r="43" spans="1:10" ht="20.149999999999999" customHeight="1" x14ac:dyDescent="0.55000000000000004">
      <c r="A43" s="5" t="s">
        <v>38</v>
      </c>
      <c r="B43" s="24"/>
      <c r="C43" s="16" t="str">
        <f>IFERROR(VLOOKUP(B43,Sheet3!$D$1:$G$182,2,0),"")</f>
        <v/>
      </c>
      <c r="D43" s="47" t="str">
        <f>IFERROR(VLOOKUP(B43,Sheet3!$D$1:$G$182,3,0),"")</f>
        <v/>
      </c>
      <c r="E43" s="41" t="str">
        <f>IFERROR(VLOOKUP(B43,Sheet3!$D$1:$G$182,4,0),"")</f>
        <v/>
      </c>
      <c r="F43" s="37"/>
      <c r="G43" s="38"/>
      <c r="H43" s="38"/>
      <c r="I43" s="81" t="str">
        <f t="shared" si="0"/>
        <v/>
      </c>
      <c r="J43" s="82"/>
    </row>
    <row r="44" spans="1:10" ht="20.149999999999999" customHeight="1" x14ac:dyDescent="0.55000000000000004">
      <c r="A44" s="49" t="s">
        <v>4</v>
      </c>
      <c r="B44" s="67"/>
      <c r="C44" s="58" t="str">
        <f>IFERROR(VLOOKUP(B44,Sheet3!$D$1:$G$182,2,0),"")</f>
        <v/>
      </c>
      <c r="D44" s="59" t="str">
        <f>IFERROR(VLOOKUP(B44,Sheet3!$D$1:$G$182,3,0),"")</f>
        <v/>
      </c>
      <c r="E44" s="60" t="str">
        <f>IFERROR(VLOOKUP(B44,Sheet3!$D$1:$G$182,4,0),"")</f>
        <v/>
      </c>
      <c r="F44" s="50"/>
      <c r="G44" s="51"/>
      <c r="H44" s="51"/>
      <c r="I44" s="83" t="str">
        <f t="shared" si="0"/>
        <v/>
      </c>
      <c r="J44" s="84"/>
    </row>
    <row r="45" spans="1:10" ht="20.149999999999999" customHeight="1" x14ac:dyDescent="0.55000000000000004">
      <c r="A45" s="49" t="s">
        <v>5</v>
      </c>
      <c r="B45" s="67"/>
      <c r="C45" s="58" t="str">
        <f>IFERROR(VLOOKUP(B45,Sheet3!$D$1:$G$182,2,0),"")</f>
        <v/>
      </c>
      <c r="D45" s="59" t="str">
        <f>IFERROR(VLOOKUP(B45,Sheet3!$D$1:$G$182,3,0),"")</f>
        <v/>
      </c>
      <c r="E45" s="60" t="str">
        <f>IFERROR(VLOOKUP(B45,Sheet3!$D$1:$G$182,4,0),"")</f>
        <v/>
      </c>
      <c r="F45" s="50"/>
      <c r="G45" s="51"/>
      <c r="H45" s="51"/>
      <c r="I45" s="83" t="str">
        <f t="shared" si="0"/>
        <v/>
      </c>
      <c r="J45" s="84"/>
    </row>
    <row r="46" spans="1:10" ht="20.149999999999999" customHeight="1" x14ac:dyDescent="0.55000000000000004">
      <c r="A46" s="49" t="s">
        <v>6</v>
      </c>
      <c r="B46" s="67"/>
      <c r="C46" s="58" t="str">
        <f>IFERROR(VLOOKUP(B46,Sheet3!$D$1:$G$182,2,0),"")</f>
        <v/>
      </c>
      <c r="D46" s="59" t="str">
        <f>IFERROR(VLOOKUP(B46,Sheet3!$D$1:$G$182,3,0),"")</f>
        <v/>
      </c>
      <c r="E46" s="60" t="str">
        <f>IFERROR(VLOOKUP(B46,Sheet3!$D$1:$G$182,4,0),"")</f>
        <v/>
      </c>
      <c r="F46" s="50"/>
      <c r="G46" s="51"/>
      <c r="H46" s="51"/>
      <c r="I46" s="83" t="str">
        <f t="shared" si="0"/>
        <v/>
      </c>
      <c r="J46" s="84"/>
    </row>
    <row r="47" spans="1:10" ht="20.149999999999999" customHeight="1" x14ac:dyDescent="0.55000000000000004">
      <c r="A47" s="5" t="s">
        <v>7</v>
      </c>
      <c r="B47" s="24"/>
      <c r="C47" s="16" t="str">
        <f>IFERROR(VLOOKUP(B47,Sheet3!$D$1:$G$182,2,0),"")</f>
        <v/>
      </c>
      <c r="D47" s="47" t="str">
        <f>IFERROR(VLOOKUP(B47,Sheet3!$D$1:$G$182,3,0),"")</f>
        <v/>
      </c>
      <c r="E47" s="41" t="str">
        <f>IFERROR(VLOOKUP(B47,Sheet3!$D$1:$G$182,4,0),"")</f>
        <v/>
      </c>
      <c r="F47" s="37"/>
      <c r="G47" s="38"/>
      <c r="H47" s="38"/>
      <c r="I47" s="81" t="str">
        <f t="shared" si="0"/>
        <v/>
      </c>
      <c r="J47" s="82"/>
    </row>
    <row r="48" spans="1:10" ht="20.149999999999999" customHeight="1" x14ac:dyDescent="0.55000000000000004">
      <c r="A48" s="5" t="s">
        <v>8</v>
      </c>
      <c r="B48" s="24"/>
      <c r="C48" s="16" t="str">
        <f>IFERROR(VLOOKUP(B48,Sheet3!$D$1:$G$182,2,0),"")</f>
        <v/>
      </c>
      <c r="D48" s="47" t="str">
        <f>IFERROR(VLOOKUP(B48,Sheet3!$D$1:$G$182,3,0),"")</f>
        <v/>
      </c>
      <c r="E48" s="41" t="str">
        <f>IFERROR(VLOOKUP(B48,Sheet3!$D$1:$G$182,4,0),"")</f>
        <v/>
      </c>
      <c r="F48" s="37"/>
      <c r="G48" s="38"/>
      <c r="H48" s="38"/>
      <c r="I48" s="81" t="str">
        <f t="shared" si="0"/>
        <v/>
      </c>
      <c r="J48" s="82"/>
    </row>
    <row r="49" spans="1:10" ht="20.149999999999999" customHeight="1" x14ac:dyDescent="0.55000000000000004">
      <c r="A49" s="5" t="s">
        <v>9</v>
      </c>
      <c r="B49" s="24"/>
      <c r="C49" s="16" t="str">
        <f>IFERROR(VLOOKUP(B49,Sheet3!$D$1:$G$182,2,0),"")</f>
        <v/>
      </c>
      <c r="D49" s="47" t="str">
        <f>IFERROR(VLOOKUP(B49,Sheet3!$D$1:$G$182,3,0),"")</f>
        <v/>
      </c>
      <c r="E49" s="41" t="str">
        <f>IFERROR(VLOOKUP(B49,Sheet3!$D$1:$G$182,4,0),"")</f>
        <v/>
      </c>
      <c r="F49" s="37"/>
      <c r="G49" s="38"/>
      <c r="H49" s="38"/>
      <c r="I49" s="81" t="str">
        <f t="shared" si="0"/>
        <v/>
      </c>
      <c r="J49" s="82"/>
    </row>
    <row r="50" spans="1:10" ht="20.149999999999999" customHeight="1" x14ac:dyDescent="0.55000000000000004">
      <c r="A50" s="5" t="s">
        <v>10</v>
      </c>
      <c r="B50" s="24"/>
      <c r="C50" s="16" t="str">
        <f>IFERROR(VLOOKUP(B50,Sheet3!$D$1:$G$182,2,0),"")</f>
        <v/>
      </c>
      <c r="D50" s="47" t="str">
        <f>IFERROR(VLOOKUP(B50,Sheet3!$D$1:$G$182,3,0),"")</f>
        <v/>
      </c>
      <c r="E50" s="41" t="str">
        <f>IFERROR(VLOOKUP(B50,Sheet3!$D$1:$G$182,4,0),"")</f>
        <v/>
      </c>
      <c r="F50" s="37"/>
      <c r="G50" s="38"/>
      <c r="H50" s="38"/>
      <c r="I50" s="81" t="str">
        <f t="shared" si="0"/>
        <v/>
      </c>
      <c r="J50" s="82"/>
    </row>
    <row r="51" spans="1:10" ht="20.149999999999999" customHeight="1" x14ac:dyDescent="0.55000000000000004">
      <c r="A51" s="5" t="s">
        <v>11</v>
      </c>
      <c r="B51" s="24"/>
      <c r="C51" s="16" t="str">
        <f>IFERROR(VLOOKUP(B51,Sheet3!$D$1:$G$182,2,0),"")</f>
        <v/>
      </c>
      <c r="D51" s="47" t="str">
        <f>IFERROR(VLOOKUP(B51,Sheet3!$D$1:$G$182,3,0),"")</f>
        <v/>
      </c>
      <c r="E51" s="41" t="str">
        <f>IFERROR(VLOOKUP(B51,Sheet3!$D$1:$G$182,4,0),"")</f>
        <v/>
      </c>
      <c r="F51" s="37"/>
      <c r="G51" s="38"/>
      <c r="H51" s="38"/>
      <c r="I51" s="81" t="str">
        <f t="shared" si="0"/>
        <v/>
      </c>
      <c r="J51" s="82"/>
    </row>
    <row r="52" spans="1:10" ht="20.149999999999999" customHeight="1" x14ac:dyDescent="0.55000000000000004">
      <c r="A52" s="5" t="s">
        <v>12</v>
      </c>
      <c r="B52" s="24"/>
      <c r="C52" s="16" t="str">
        <f>IFERROR(VLOOKUP(B52,Sheet3!$D$1:$G$182,2,0),"")</f>
        <v/>
      </c>
      <c r="D52" s="47" t="str">
        <f>IFERROR(VLOOKUP(B52,Sheet3!$D$1:$G$182,3,0),"")</f>
        <v/>
      </c>
      <c r="E52" s="41" t="str">
        <f>IFERROR(VLOOKUP(B52,Sheet3!$D$1:$G$182,4,0),"")</f>
        <v/>
      </c>
      <c r="F52" s="37"/>
      <c r="G52" s="38"/>
      <c r="H52" s="38"/>
      <c r="I52" s="81" t="str">
        <f t="shared" si="0"/>
        <v/>
      </c>
      <c r="J52" s="82"/>
    </row>
    <row r="53" spans="1:10" ht="20.149999999999999" customHeight="1" x14ac:dyDescent="0.55000000000000004">
      <c r="A53" s="5" t="s">
        <v>13</v>
      </c>
      <c r="B53" s="24"/>
      <c r="C53" s="16" t="str">
        <f>IFERROR(VLOOKUP(B53,Sheet3!$D$1:$G$182,2,0),"")</f>
        <v/>
      </c>
      <c r="D53" s="47" t="str">
        <f>IFERROR(VLOOKUP(B53,Sheet3!$D$1:$G$182,3,0),"")</f>
        <v/>
      </c>
      <c r="E53" s="41" t="str">
        <f>IFERROR(VLOOKUP(B53,Sheet3!$D$1:$G$182,4,0),"")</f>
        <v/>
      </c>
      <c r="F53" s="37"/>
      <c r="G53" s="38"/>
      <c r="H53" s="38"/>
      <c r="I53" s="81" t="str">
        <f t="shared" si="0"/>
        <v/>
      </c>
      <c r="J53" s="82"/>
    </row>
    <row r="54" spans="1:10" ht="20.149999999999999" customHeight="1" x14ac:dyDescent="0.55000000000000004">
      <c r="A54" s="5" t="s">
        <v>14</v>
      </c>
      <c r="B54" s="24"/>
      <c r="C54" s="16" t="str">
        <f>IFERROR(VLOOKUP(B54,Sheet3!$D$1:$G$182,2,0),"")</f>
        <v/>
      </c>
      <c r="D54" s="47" t="str">
        <f>IFERROR(VLOOKUP(B54,Sheet3!$D$1:$G$182,3,0),"")</f>
        <v/>
      </c>
      <c r="E54" s="41" t="str">
        <f>IFERROR(VLOOKUP(B54,Sheet3!$D$1:$G$182,4,0),"")</f>
        <v/>
      </c>
      <c r="F54" s="37"/>
      <c r="G54" s="38"/>
      <c r="H54" s="38"/>
      <c r="I54" s="81" t="str">
        <f t="shared" si="0"/>
        <v/>
      </c>
      <c r="J54" s="82"/>
    </row>
    <row r="55" spans="1:10" ht="20.149999999999999" customHeight="1" x14ac:dyDescent="0.55000000000000004">
      <c r="A55" s="5" t="s">
        <v>15</v>
      </c>
      <c r="B55" s="24"/>
      <c r="C55" s="16" t="str">
        <f>IFERROR(VLOOKUP(B55,Sheet3!$D$1:$G$182,2,0),"")</f>
        <v/>
      </c>
      <c r="D55" s="47" t="str">
        <f>IFERROR(VLOOKUP(B55,Sheet3!$D$1:$G$182,3,0),"")</f>
        <v/>
      </c>
      <c r="E55" s="41" t="str">
        <f>IFERROR(VLOOKUP(B55,Sheet3!$D$1:$G$182,4,0),"")</f>
        <v/>
      </c>
      <c r="F55" s="37"/>
      <c r="G55" s="38"/>
      <c r="H55" s="38"/>
      <c r="I55" s="81" t="str">
        <f t="shared" si="0"/>
        <v/>
      </c>
      <c r="J55" s="82"/>
    </row>
    <row r="56" spans="1:10" ht="20.149999999999999" customHeight="1" x14ac:dyDescent="0.55000000000000004">
      <c r="A56" s="5" t="s">
        <v>16</v>
      </c>
      <c r="B56" s="24"/>
      <c r="C56" s="16" t="str">
        <f>IFERROR(VLOOKUP(B56,Sheet3!$D$1:$G$182,2,0),"")</f>
        <v/>
      </c>
      <c r="D56" s="47" t="str">
        <f>IFERROR(VLOOKUP(B56,Sheet3!$D$1:$G$182,3,0),"")</f>
        <v/>
      </c>
      <c r="E56" s="41" t="str">
        <f>IFERROR(VLOOKUP(B56,Sheet3!$D$1:$G$182,4,0),"")</f>
        <v/>
      </c>
      <c r="F56" s="37"/>
      <c r="G56" s="38"/>
      <c r="H56" s="38"/>
      <c r="I56" s="81" t="str">
        <f t="shared" si="0"/>
        <v/>
      </c>
      <c r="J56" s="82"/>
    </row>
    <row r="57" spans="1:10" ht="20.149999999999999" customHeight="1" x14ac:dyDescent="0.55000000000000004">
      <c r="A57" s="5" t="s">
        <v>17</v>
      </c>
      <c r="B57" s="24"/>
      <c r="C57" s="16" t="str">
        <f>IFERROR(VLOOKUP(B57,Sheet3!$D$1:$G$182,2,0),"")</f>
        <v/>
      </c>
      <c r="D57" s="47" t="str">
        <f>IFERROR(VLOOKUP(B57,Sheet3!$D$1:$G$182,3,0),"")</f>
        <v/>
      </c>
      <c r="E57" s="41" t="str">
        <f>IFERROR(VLOOKUP(B57,Sheet3!$D$1:$G$182,4,0),"")</f>
        <v/>
      </c>
      <c r="F57" s="37"/>
      <c r="G57" s="38"/>
      <c r="H57" s="38"/>
      <c r="I57" s="81" t="str">
        <f t="shared" si="0"/>
        <v/>
      </c>
      <c r="J57" s="82"/>
    </row>
    <row r="58" spans="1:10" ht="20.149999999999999" customHeight="1" x14ac:dyDescent="0.55000000000000004">
      <c r="A58" s="5" t="s">
        <v>18</v>
      </c>
      <c r="B58" s="24"/>
      <c r="C58" s="16" t="str">
        <f>IFERROR(VLOOKUP(B58,Sheet3!$D$1:$G$182,2,0),"")</f>
        <v/>
      </c>
      <c r="D58" s="47" t="str">
        <f>IFERROR(VLOOKUP(B58,Sheet3!$D$1:$G$182,3,0),"")</f>
        <v/>
      </c>
      <c r="E58" s="41" t="str">
        <f>IFERROR(VLOOKUP(B58,Sheet3!$D$1:$G$182,4,0),"")</f>
        <v/>
      </c>
      <c r="F58" s="37"/>
      <c r="G58" s="38"/>
      <c r="H58" s="38"/>
      <c r="I58" s="81" t="str">
        <f t="shared" si="0"/>
        <v/>
      </c>
      <c r="J58" s="82"/>
    </row>
    <row r="59" spans="1:10" ht="20.149999999999999" customHeight="1" x14ac:dyDescent="0.55000000000000004">
      <c r="A59" s="5" t="s">
        <v>19</v>
      </c>
      <c r="B59" s="24"/>
      <c r="C59" s="16" t="str">
        <f>IFERROR(VLOOKUP(B59,Sheet3!$D$1:$G$182,2,0),"")</f>
        <v/>
      </c>
      <c r="D59" s="47" t="str">
        <f>IFERROR(VLOOKUP(B59,Sheet3!$D$1:$G$182,3,0),"")</f>
        <v/>
      </c>
      <c r="E59" s="41" t="str">
        <f>IFERROR(VLOOKUP(B59,Sheet3!$D$1:$G$182,4,0),"")</f>
        <v/>
      </c>
      <c r="F59" s="37"/>
      <c r="G59" s="38"/>
      <c r="H59" s="38"/>
      <c r="I59" s="81" t="str">
        <f t="shared" si="0"/>
        <v/>
      </c>
      <c r="J59" s="82"/>
    </row>
    <row r="60" spans="1:10" ht="20.149999999999999" customHeight="1" x14ac:dyDescent="0.55000000000000004">
      <c r="A60" s="5" t="s">
        <v>20</v>
      </c>
      <c r="B60" s="24"/>
      <c r="C60" s="16" t="str">
        <f>IFERROR(VLOOKUP(B60,Sheet3!$D$1:$G$182,2,0),"")</f>
        <v/>
      </c>
      <c r="D60" s="47" t="str">
        <f>IFERROR(VLOOKUP(B60,Sheet3!$D$1:$G$182,3,0),"")</f>
        <v/>
      </c>
      <c r="E60" s="41" t="str">
        <f>IFERROR(VLOOKUP(B60,Sheet3!$D$1:$G$182,4,0),"")</f>
        <v/>
      </c>
      <c r="F60" s="37"/>
      <c r="G60" s="38"/>
      <c r="H60" s="38"/>
      <c r="I60" s="81" t="str">
        <f t="shared" si="0"/>
        <v/>
      </c>
      <c r="J60" s="82"/>
    </row>
    <row r="61" spans="1:10" ht="20.149999999999999" customHeight="1" x14ac:dyDescent="0.55000000000000004">
      <c r="A61" s="5" t="s">
        <v>21</v>
      </c>
      <c r="B61" s="24"/>
      <c r="C61" s="16" t="str">
        <f>IFERROR(VLOOKUP(B61,Sheet3!$D$1:$G$182,2,0),"")</f>
        <v/>
      </c>
      <c r="D61" s="47" t="str">
        <f>IFERROR(VLOOKUP(B61,Sheet3!$D$1:$G$182,3,0),"")</f>
        <v/>
      </c>
      <c r="E61" s="41" t="str">
        <f>IFERROR(VLOOKUP(B61,Sheet3!$D$1:$G$182,4,0),"")</f>
        <v/>
      </c>
      <c r="F61" s="37"/>
      <c r="G61" s="38"/>
      <c r="H61" s="38"/>
      <c r="I61" s="81" t="str">
        <f t="shared" si="0"/>
        <v/>
      </c>
      <c r="J61" s="82"/>
    </row>
    <row r="62" spans="1:10" ht="20.149999999999999" customHeight="1" x14ac:dyDescent="0.55000000000000004">
      <c r="A62" s="49" t="s">
        <v>39</v>
      </c>
      <c r="B62" s="67"/>
      <c r="C62" s="58" t="str">
        <f>IFERROR(VLOOKUP(B62,Sheet3!$D$1:$G$182,2,0),"")</f>
        <v/>
      </c>
      <c r="D62" s="59" t="str">
        <f>IFERROR(VLOOKUP(B62,Sheet3!$D$1:$G$182,3,0),"")</f>
        <v/>
      </c>
      <c r="E62" s="60" t="str">
        <f>IFERROR(VLOOKUP(B62,Sheet3!$D$1:$G$182,4,0),"")</f>
        <v/>
      </c>
      <c r="F62" s="50"/>
      <c r="G62" s="51"/>
      <c r="H62" s="51"/>
      <c r="I62" s="83" t="str">
        <f t="shared" si="0"/>
        <v/>
      </c>
      <c r="J62" s="84"/>
    </row>
    <row r="63" spans="1:10" ht="20.149999999999999" customHeight="1" x14ac:dyDescent="0.55000000000000004">
      <c r="A63" s="49" t="s">
        <v>40</v>
      </c>
      <c r="B63" s="67"/>
      <c r="C63" s="58" t="str">
        <f>IFERROR(VLOOKUP(B63,Sheet3!$D$1:$G$182,2,0),"")</f>
        <v/>
      </c>
      <c r="D63" s="59" t="str">
        <f>IFERROR(VLOOKUP(B63,Sheet3!$D$1:$G$182,3,0),"")</f>
        <v/>
      </c>
      <c r="E63" s="60" t="str">
        <f>IFERROR(VLOOKUP(B63,Sheet3!$D$1:$G$182,4,0),"")</f>
        <v/>
      </c>
      <c r="F63" s="50"/>
      <c r="G63" s="51"/>
      <c r="H63" s="51"/>
      <c r="I63" s="83" t="str">
        <f t="shared" si="0"/>
        <v/>
      </c>
      <c r="J63" s="84"/>
    </row>
    <row r="64" spans="1:10" ht="20.149999999999999" customHeight="1" x14ac:dyDescent="0.55000000000000004">
      <c r="A64" s="49" t="s">
        <v>41</v>
      </c>
      <c r="B64" s="67"/>
      <c r="C64" s="58" t="str">
        <f>IFERROR(VLOOKUP(B64,Sheet3!$D$1:$G$182,2,0),"")</f>
        <v/>
      </c>
      <c r="D64" s="59" t="str">
        <f>IFERROR(VLOOKUP(B64,Sheet3!$D$1:$G$182,3,0),"")</f>
        <v/>
      </c>
      <c r="E64" s="60" t="str">
        <f>IFERROR(VLOOKUP(B64,Sheet3!$D$1:$G$182,4,0),"")</f>
        <v/>
      </c>
      <c r="F64" s="50"/>
      <c r="G64" s="51"/>
      <c r="H64" s="51"/>
      <c r="I64" s="83" t="str">
        <f t="shared" si="0"/>
        <v/>
      </c>
      <c r="J64" s="84"/>
    </row>
    <row r="65" spans="1:10" ht="20.149999999999999" customHeight="1" x14ac:dyDescent="0.55000000000000004">
      <c r="A65" s="5" t="s">
        <v>180</v>
      </c>
      <c r="B65" s="24"/>
      <c r="C65" s="16" t="str">
        <f>IFERROR(VLOOKUP(B65,Sheet3!$D$1:$G$182,2,0),"")</f>
        <v/>
      </c>
      <c r="D65" s="47" t="str">
        <f>IFERROR(VLOOKUP(B65,Sheet3!$D$1:$G$182,3,0),"")</f>
        <v/>
      </c>
      <c r="E65" s="41" t="str">
        <f>IFERROR(VLOOKUP(B65,Sheet3!$D$1:$G$182,4,0),"")</f>
        <v/>
      </c>
      <c r="F65" s="37"/>
      <c r="G65" s="38"/>
      <c r="H65" s="38"/>
      <c r="I65" s="81" t="str">
        <f t="shared" si="0"/>
        <v/>
      </c>
      <c r="J65" s="82"/>
    </row>
    <row r="66" spans="1:10" ht="20.149999999999999" customHeight="1" x14ac:dyDescent="0.55000000000000004">
      <c r="A66" s="5" t="s">
        <v>181</v>
      </c>
      <c r="B66" s="24"/>
      <c r="C66" s="16" t="str">
        <f>IFERROR(VLOOKUP(B66,Sheet3!$D$1:$G$182,2,0),"")</f>
        <v/>
      </c>
      <c r="D66" s="47" t="str">
        <f>IFERROR(VLOOKUP(B66,Sheet3!$D$1:$G$182,3,0),"")</f>
        <v/>
      </c>
      <c r="E66" s="41" t="str">
        <f>IFERROR(VLOOKUP(B66,Sheet3!$D$1:$G$182,4,0),"")</f>
        <v/>
      </c>
      <c r="F66" s="37"/>
      <c r="G66" s="38"/>
      <c r="H66" s="38"/>
      <c r="I66" s="81" t="str">
        <f t="shared" si="0"/>
        <v/>
      </c>
      <c r="J66" s="82"/>
    </row>
    <row r="67" spans="1:10" ht="20.149999999999999" customHeight="1" x14ac:dyDescent="0.55000000000000004">
      <c r="A67" s="5" t="s">
        <v>182</v>
      </c>
      <c r="B67" s="24"/>
      <c r="C67" s="16" t="str">
        <f>IFERROR(VLOOKUP(B67,Sheet3!$D$1:$G$182,2,0),"")</f>
        <v/>
      </c>
      <c r="D67" s="47" t="str">
        <f>IFERROR(VLOOKUP(B67,Sheet3!$D$1:$G$182,3,0),"")</f>
        <v/>
      </c>
      <c r="E67" s="41" t="str">
        <f>IFERROR(VLOOKUP(B67,Sheet3!$D$1:$G$182,4,0),"")</f>
        <v/>
      </c>
      <c r="F67" s="37"/>
      <c r="G67" s="38"/>
      <c r="H67" s="38"/>
      <c r="I67" s="81" t="str">
        <f t="shared" si="0"/>
        <v/>
      </c>
      <c r="J67" s="82"/>
    </row>
    <row r="68" spans="1:10" ht="20.149999999999999" customHeight="1" x14ac:dyDescent="0.55000000000000004">
      <c r="A68" s="49" t="s">
        <v>179</v>
      </c>
      <c r="B68" s="67"/>
      <c r="C68" s="58" t="str">
        <f>IFERROR(VLOOKUP(B68,Sheet3!$D$1:$G$182,2,0),"")</f>
        <v/>
      </c>
      <c r="D68" s="59" t="str">
        <f>IFERROR(VLOOKUP(B68,Sheet3!$D$1:$G$182,3,0),"")</f>
        <v/>
      </c>
      <c r="E68" s="60" t="str">
        <f>IFERROR(VLOOKUP(B68,Sheet3!$D$1:$G$182,4,0),"")</f>
        <v/>
      </c>
      <c r="F68" s="50"/>
      <c r="G68" s="51"/>
      <c r="H68" s="51"/>
      <c r="I68" s="83" t="str">
        <f t="shared" si="0"/>
        <v/>
      </c>
      <c r="J68" s="84"/>
    </row>
    <row r="69" spans="1:10" ht="20.149999999999999" customHeight="1" x14ac:dyDescent="0.55000000000000004">
      <c r="A69" s="54" t="s">
        <v>241</v>
      </c>
      <c r="B69" s="85"/>
      <c r="C69" s="86"/>
      <c r="D69" s="86"/>
      <c r="E69" s="86"/>
      <c r="F69" s="86"/>
      <c r="G69" s="86"/>
      <c r="H69" s="86"/>
      <c r="I69" s="86"/>
      <c r="J69" s="86"/>
    </row>
    <row r="70" spans="1:10" x14ac:dyDescent="0.55000000000000004">
      <c r="E70" s="15"/>
      <c r="H70" s="15"/>
    </row>
    <row r="71" spans="1:10" x14ac:dyDescent="0.55000000000000004">
      <c r="E71" s="15"/>
      <c r="H71" s="15"/>
    </row>
    <row r="72" spans="1:10" x14ac:dyDescent="0.55000000000000004">
      <c r="F72" s="18">
        <f>SUM(F20:F68)</f>
        <v>0</v>
      </c>
      <c r="I72" s="2"/>
      <c r="J72" s="2">
        <f>SUM(I20:J68)</f>
        <v>0</v>
      </c>
    </row>
  </sheetData>
  <autoFilter ref="A19:J19" xr:uid="{00000000-0009-0000-0000-000002000000}">
    <filterColumn colId="8" showButton="0"/>
  </autoFilter>
  <mergeCells count="60">
    <mergeCell ref="I65:J65"/>
    <mergeCell ref="I66:J66"/>
    <mergeCell ref="I67:J67"/>
    <mergeCell ref="I68:J68"/>
    <mergeCell ref="I60:J60"/>
    <mergeCell ref="I61:J61"/>
    <mergeCell ref="I62:J62"/>
    <mergeCell ref="I63:J63"/>
    <mergeCell ref="I64:J64"/>
    <mergeCell ref="I55:J55"/>
    <mergeCell ref="I56:J56"/>
    <mergeCell ref="I57:J57"/>
    <mergeCell ref="I58:J58"/>
    <mergeCell ref="I59:J59"/>
    <mergeCell ref="I50:J50"/>
    <mergeCell ref="I51:J51"/>
    <mergeCell ref="I52:J52"/>
    <mergeCell ref="I53:J53"/>
    <mergeCell ref="I54:J54"/>
    <mergeCell ref="I45:J45"/>
    <mergeCell ref="I46:J46"/>
    <mergeCell ref="I47:J47"/>
    <mergeCell ref="I48:J48"/>
    <mergeCell ref="I49:J49"/>
    <mergeCell ref="I40:J40"/>
    <mergeCell ref="I41:J41"/>
    <mergeCell ref="I42:J42"/>
    <mergeCell ref="I43:J43"/>
    <mergeCell ref="I44:J44"/>
    <mergeCell ref="I35:J35"/>
    <mergeCell ref="I36:J36"/>
    <mergeCell ref="I37:J37"/>
    <mergeCell ref="I38:J38"/>
    <mergeCell ref="I39:J39"/>
    <mergeCell ref="I30:J30"/>
    <mergeCell ref="I31:J31"/>
    <mergeCell ref="I32:J32"/>
    <mergeCell ref="I33:J33"/>
    <mergeCell ref="I34:J34"/>
    <mergeCell ref="I25:J25"/>
    <mergeCell ref="I26:J26"/>
    <mergeCell ref="I27:J27"/>
    <mergeCell ref="I28:J28"/>
    <mergeCell ref="I29:J29"/>
    <mergeCell ref="B69:J69"/>
    <mergeCell ref="A1:C2"/>
    <mergeCell ref="B13:C13"/>
    <mergeCell ref="D1:J2"/>
    <mergeCell ref="D3:J4"/>
    <mergeCell ref="D5:J7"/>
    <mergeCell ref="H10:H12"/>
    <mergeCell ref="I10:I12"/>
    <mergeCell ref="I16:J16"/>
    <mergeCell ref="I17:J17"/>
    <mergeCell ref="I19:J19"/>
    <mergeCell ref="I20:J20"/>
    <mergeCell ref="I21:J21"/>
    <mergeCell ref="I22:J22"/>
    <mergeCell ref="I23:J23"/>
    <mergeCell ref="I24:J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8" scale="75" orientation="portrait" r:id="rId1"/>
  <headerFooter>
    <oddFooter>&amp;C&amp;P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24677CB-F6FA-4A68-A4AA-4C0B76E7550F}">
          <x14:formula1>
            <xm:f>Sheet3!$D$7:$D$151</xm:f>
          </x14:formula1>
          <xm:sqref>B20:B68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2"/>
  <sheetViews>
    <sheetView tabSelected="1" view="pageBreakPreview" topLeftCell="A4" zoomScale="115" zoomScaleNormal="50" zoomScaleSheetLayoutView="115" workbookViewId="0">
      <selection activeCell="C21" sqref="C21"/>
    </sheetView>
  </sheetViews>
  <sheetFormatPr defaultRowHeight="18" x14ac:dyDescent="0.55000000000000004"/>
  <cols>
    <col min="1" max="1" width="22" customWidth="1"/>
    <col min="2" max="2" width="14.58203125" style="1" customWidth="1"/>
    <col min="3" max="3" width="28.4140625" style="1" customWidth="1"/>
    <col min="4" max="4" width="18.9140625" style="42" customWidth="1"/>
    <col min="5" max="5" width="15" customWidth="1"/>
    <col min="6" max="9" width="10.58203125" customWidth="1"/>
    <col min="10" max="10" width="15.58203125" customWidth="1"/>
  </cols>
  <sheetData>
    <row r="1" spans="1:10" ht="18" customHeight="1" x14ac:dyDescent="0.55000000000000004">
      <c r="A1" s="69" t="s">
        <v>168</v>
      </c>
      <c r="B1" s="69"/>
      <c r="C1" s="69"/>
      <c r="D1" s="71" t="str">
        <f>B7</f>
        <v>●●年●●月●●日（●）</v>
      </c>
      <c r="E1" s="71"/>
      <c r="F1" s="71"/>
      <c r="G1" s="71"/>
      <c r="H1" s="71"/>
      <c r="I1" s="71"/>
      <c r="J1" s="71"/>
    </row>
    <row r="2" spans="1:10" ht="18" customHeight="1" x14ac:dyDescent="0.55000000000000004">
      <c r="A2" s="69"/>
      <c r="B2" s="69"/>
      <c r="C2" s="69"/>
      <c r="D2" s="71"/>
      <c r="E2" s="71"/>
      <c r="F2" s="71"/>
      <c r="G2" s="71"/>
      <c r="H2" s="71"/>
      <c r="I2" s="71"/>
      <c r="J2" s="71"/>
    </row>
    <row r="3" spans="1:10" ht="29.15" customHeight="1" x14ac:dyDescent="0.55000000000000004">
      <c r="A3" s="22" t="s">
        <v>171</v>
      </c>
      <c r="B3"/>
      <c r="D3" s="71">
        <f>B6</f>
        <v>0</v>
      </c>
      <c r="E3" s="71"/>
      <c r="F3" s="71"/>
      <c r="G3" s="71"/>
      <c r="H3" s="71"/>
      <c r="I3" s="71"/>
      <c r="J3" s="71"/>
    </row>
    <row r="4" spans="1:10" ht="20.149999999999999" customHeight="1" x14ac:dyDescent="0.55000000000000004">
      <c r="A4" s="31" t="s">
        <v>51</v>
      </c>
      <c r="B4" s="5" t="s">
        <v>49</v>
      </c>
      <c r="D4" s="71"/>
      <c r="E4" s="71"/>
      <c r="F4" s="71"/>
      <c r="G4" s="71"/>
      <c r="H4" s="71"/>
      <c r="I4" s="71"/>
      <c r="J4" s="71"/>
    </row>
    <row r="5" spans="1:10" ht="20.149999999999999" customHeight="1" x14ac:dyDescent="0.55000000000000004">
      <c r="A5" s="31" t="s">
        <v>54</v>
      </c>
      <c r="B5" s="32"/>
      <c r="D5" s="72" t="str">
        <f>A4</f>
        <v>催事利用4日目</v>
      </c>
      <c r="E5" s="72"/>
      <c r="F5" s="72"/>
      <c r="G5" s="72"/>
      <c r="H5" s="72"/>
      <c r="I5" s="72"/>
      <c r="J5" s="72"/>
    </row>
    <row r="6" spans="1:10" ht="20.149999999999999" customHeight="1" x14ac:dyDescent="0.55000000000000004">
      <c r="A6" s="31" t="s">
        <v>197</v>
      </c>
      <c r="B6" s="32"/>
      <c r="D6" s="72"/>
      <c r="E6" s="72"/>
      <c r="F6" s="72"/>
      <c r="G6" s="72"/>
      <c r="H6" s="72"/>
      <c r="I6" s="72"/>
      <c r="J6" s="72"/>
    </row>
    <row r="7" spans="1:10" ht="20.149999999999999" customHeight="1" x14ac:dyDescent="0.55000000000000004">
      <c r="A7" s="31" t="s">
        <v>198</v>
      </c>
      <c r="B7" s="33" t="s">
        <v>45</v>
      </c>
      <c r="D7" s="72"/>
      <c r="E7" s="72"/>
      <c r="F7" s="72"/>
      <c r="G7" s="72"/>
      <c r="H7" s="72"/>
      <c r="I7" s="72"/>
      <c r="J7" s="72"/>
    </row>
    <row r="8" spans="1:10" ht="20.149999999999999" customHeight="1" x14ac:dyDescent="0.55000000000000004">
      <c r="A8" s="31" t="s">
        <v>199</v>
      </c>
      <c r="B8" s="32"/>
    </row>
    <row r="9" spans="1:10" ht="20.149999999999999" customHeight="1" x14ac:dyDescent="0.55000000000000004">
      <c r="A9" s="31" t="s">
        <v>200</v>
      </c>
      <c r="B9" s="32"/>
      <c r="H9" s="19" t="s">
        <v>169</v>
      </c>
      <c r="I9" s="19" t="s">
        <v>170</v>
      </c>
    </row>
    <row r="10" spans="1:10" ht="20.149999999999999" customHeight="1" x14ac:dyDescent="0.55000000000000004">
      <c r="A10" s="31" t="s">
        <v>201</v>
      </c>
      <c r="B10" s="52"/>
      <c r="H10" s="73"/>
      <c r="I10" s="73"/>
    </row>
    <row r="11" spans="1:10" ht="20.149999999999999" customHeight="1" x14ac:dyDescent="0.55000000000000004">
      <c r="A11" s="31" t="s">
        <v>46</v>
      </c>
      <c r="B11" s="32"/>
      <c r="H11" s="73"/>
      <c r="I11" s="73"/>
    </row>
    <row r="12" spans="1:10" x14ac:dyDescent="0.55000000000000004">
      <c r="H12" s="73"/>
      <c r="I12" s="73"/>
    </row>
    <row r="13" spans="1:10" x14ac:dyDescent="0.55000000000000004">
      <c r="A13" s="6" t="s">
        <v>177</v>
      </c>
      <c r="B13" s="70">
        <f>J72</f>
        <v>0</v>
      </c>
      <c r="C13" s="70"/>
      <c r="D13" s="43" t="s">
        <v>42</v>
      </c>
      <c r="E13" s="7">
        <f>F72</f>
        <v>0</v>
      </c>
    </row>
    <row r="14" spans="1:10" x14ac:dyDescent="0.55000000000000004">
      <c r="A14" s="8"/>
      <c r="B14" s="9"/>
      <c r="C14" s="9"/>
      <c r="D14" s="44"/>
      <c r="E14" s="10"/>
    </row>
    <row r="15" spans="1:10" x14ac:dyDescent="0.55000000000000004">
      <c r="A15" s="21" t="s">
        <v>172</v>
      </c>
      <c r="B15" s="9"/>
      <c r="D15" s="44"/>
      <c r="E15" s="10"/>
    </row>
    <row r="16" spans="1:10" s="1" customFormat="1" x14ac:dyDescent="0.55000000000000004">
      <c r="A16" s="3" t="s">
        <v>75</v>
      </c>
      <c r="B16" s="4" t="s">
        <v>151</v>
      </c>
      <c r="C16" s="4" t="s">
        <v>53</v>
      </c>
      <c r="D16" s="11" t="s">
        <v>152</v>
      </c>
      <c r="E16" s="4" t="s">
        <v>43</v>
      </c>
      <c r="F16" s="4" t="s">
        <v>42</v>
      </c>
      <c r="G16" s="4" t="s">
        <v>56</v>
      </c>
      <c r="H16" s="11" t="s">
        <v>242</v>
      </c>
      <c r="I16" s="77" t="s">
        <v>178</v>
      </c>
      <c r="J16" s="78"/>
    </row>
    <row r="17" spans="1:10" s="28" customFormat="1" ht="20.149999999999999" customHeight="1" x14ac:dyDescent="0.55000000000000004">
      <c r="A17" s="26" t="s">
        <v>173</v>
      </c>
      <c r="B17" s="29" t="s">
        <v>174</v>
      </c>
      <c r="C17" s="27" t="s">
        <v>175</v>
      </c>
      <c r="D17" s="48" t="s">
        <v>175</v>
      </c>
      <c r="E17" s="27" t="s">
        <v>175</v>
      </c>
      <c r="F17" s="34" t="s">
        <v>176</v>
      </c>
      <c r="G17" s="35">
        <v>0.54166666666666663</v>
      </c>
      <c r="H17" s="35">
        <v>0.58333333333333337</v>
      </c>
      <c r="I17" s="79" t="s">
        <v>175</v>
      </c>
      <c r="J17" s="80"/>
    </row>
    <row r="18" spans="1:10" x14ac:dyDescent="0.55000000000000004">
      <c r="D18" s="46"/>
      <c r="E18" s="20"/>
      <c r="F18" s="1"/>
      <c r="G18" s="36"/>
      <c r="H18" s="36"/>
      <c r="I18" s="36"/>
      <c r="J18" s="1"/>
    </row>
    <row r="19" spans="1:10" s="1" customFormat="1" x14ac:dyDescent="0.55000000000000004">
      <c r="A19" s="3" t="s">
        <v>75</v>
      </c>
      <c r="B19" s="4" t="s">
        <v>151</v>
      </c>
      <c r="C19" s="4" t="s">
        <v>53</v>
      </c>
      <c r="D19" s="11" t="s">
        <v>152</v>
      </c>
      <c r="E19" s="4" t="s">
        <v>43</v>
      </c>
      <c r="F19" s="4" t="s">
        <v>42</v>
      </c>
      <c r="G19" s="4" t="s">
        <v>56</v>
      </c>
      <c r="H19" s="11" t="s">
        <v>242</v>
      </c>
      <c r="I19" s="77" t="s">
        <v>44</v>
      </c>
      <c r="J19" s="78"/>
    </row>
    <row r="20" spans="1:10" ht="20.149999999999999" customHeight="1" x14ac:dyDescent="0.55000000000000004">
      <c r="A20" s="5" t="s">
        <v>167</v>
      </c>
      <c r="B20" s="24"/>
      <c r="C20" s="16" t="str">
        <f>IFERROR(VLOOKUP(B20,Sheet3!$D$1:$G$182,2,0),"")</f>
        <v/>
      </c>
      <c r="D20" s="47" t="str">
        <f>IFERROR(VLOOKUP(B20,Sheet3!$D$1:$G$182,3,0),"")</f>
        <v/>
      </c>
      <c r="E20" s="41" t="str">
        <f>IFERROR(VLOOKUP(B20,Sheet3!$D$1:$G$182,4,0),"")</f>
        <v/>
      </c>
      <c r="F20" s="37"/>
      <c r="G20" s="38"/>
      <c r="H20" s="38"/>
      <c r="I20" s="81" t="str">
        <f>IFERROR(E20*F20,"")</f>
        <v/>
      </c>
      <c r="J20" s="82"/>
    </row>
    <row r="21" spans="1:10" ht="20.149999999999999" customHeight="1" x14ac:dyDescent="0.55000000000000004">
      <c r="A21" s="5" t="s">
        <v>166</v>
      </c>
      <c r="B21" s="24"/>
      <c r="C21" s="16" t="str">
        <f>IFERROR(VLOOKUP(B21,Sheet3!$D$1:$G$182,2,0),"")</f>
        <v/>
      </c>
      <c r="D21" s="47" t="str">
        <f>IFERROR(VLOOKUP(B21,Sheet3!$D$1:$G$182,3,0),"")</f>
        <v/>
      </c>
      <c r="E21" s="41" t="str">
        <f>IFERROR(VLOOKUP(B21,Sheet3!$D$1:$G$182,4,0),"")</f>
        <v/>
      </c>
      <c r="F21" s="37"/>
      <c r="G21" s="38"/>
      <c r="H21" s="38"/>
      <c r="I21" s="81" t="str">
        <f t="shared" ref="I21:I68" si="0">IFERROR(E21*F21,"")</f>
        <v/>
      </c>
      <c r="J21" s="82"/>
    </row>
    <row r="22" spans="1:10" ht="20.149999999999999" customHeight="1" x14ac:dyDescent="0.55000000000000004">
      <c r="A22" s="5" t="s">
        <v>0</v>
      </c>
      <c r="B22" s="24"/>
      <c r="C22" s="16" t="str">
        <f>IFERROR(VLOOKUP(B22,Sheet3!$D$1:$G$182,2,0),"")</f>
        <v/>
      </c>
      <c r="D22" s="47" t="str">
        <f>IFERROR(VLOOKUP(B22,Sheet3!$D$1:$G$182,3,0),"")</f>
        <v/>
      </c>
      <c r="E22" s="41" t="str">
        <f>IFERROR(VLOOKUP(B22,Sheet3!$D$1:$G$182,4,0),"")</f>
        <v/>
      </c>
      <c r="F22" s="37"/>
      <c r="G22" s="38"/>
      <c r="H22" s="38"/>
      <c r="I22" s="81" t="str">
        <f t="shared" si="0"/>
        <v/>
      </c>
      <c r="J22" s="82"/>
    </row>
    <row r="23" spans="1:10" ht="20.149999999999999" customHeight="1" x14ac:dyDescent="0.55000000000000004">
      <c r="A23" s="5" t="s">
        <v>1</v>
      </c>
      <c r="B23" s="24"/>
      <c r="C23" s="16" t="str">
        <f>IFERROR(VLOOKUP(B23,Sheet3!$D$1:$G$182,2,0),"")</f>
        <v/>
      </c>
      <c r="D23" s="47" t="str">
        <f>IFERROR(VLOOKUP(B23,Sheet3!$D$1:$G$182,3,0),"")</f>
        <v/>
      </c>
      <c r="E23" s="41" t="str">
        <f>IFERROR(VLOOKUP(B23,Sheet3!$D$1:$G$182,4,0),"")</f>
        <v/>
      </c>
      <c r="F23" s="37"/>
      <c r="G23" s="38"/>
      <c r="H23" s="38"/>
      <c r="I23" s="81" t="str">
        <f t="shared" si="0"/>
        <v/>
      </c>
      <c r="J23" s="82"/>
    </row>
    <row r="24" spans="1:10" ht="20.149999999999999" customHeight="1" x14ac:dyDescent="0.55000000000000004">
      <c r="A24" s="49" t="s">
        <v>55</v>
      </c>
      <c r="B24" s="67"/>
      <c r="C24" s="58" t="str">
        <f>IFERROR(VLOOKUP(B24,Sheet3!$D$1:$G$182,2,0),"")</f>
        <v/>
      </c>
      <c r="D24" s="59" t="str">
        <f>IFERROR(VLOOKUP(B24,Sheet3!$D$1:$G$182,3,0),"")</f>
        <v/>
      </c>
      <c r="E24" s="60" t="str">
        <f>IFERROR(VLOOKUP(B24,Sheet3!$D$1:$G$182,4,0),"")</f>
        <v/>
      </c>
      <c r="F24" s="50"/>
      <c r="G24" s="51"/>
      <c r="H24" s="51"/>
      <c r="I24" s="83" t="str">
        <f t="shared" si="0"/>
        <v/>
      </c>
      <c r="J24" s="84"/>
    </row>
    <row r="25" spans="1:10" ht="20.149999999999999" customHeight="1" x14ac:dyDescent="0.55000000000000004">
      <c r="A25" s="49" t="s">
        <v>22</v>
      </c>
      <c r="B25" s="67"/>
      <c r="C25" s="58" t="str">
        <f>IFERROR(VLOOKUP(B25,Sheet3!$D$1:$G$182,2,0),"")</f>
        <v/>
      </c>
      <c r="D25" s="59" t="str">
        <f>IFERROR(VLOOKUP(B25,Sheet3!$D$1:$G$182,3,0),"")</f>
        <v/>
      </c>
      <c r="E25" s="60" t="str">
        <f>IFERROR(VLOOKUP(B25,Sheet3!$D$1:$G$182,4,0),"")</f>
        <v/>
      </c>
      <c r="F25" s="50"/>
      <c r="G25" s="51"/>
      <c r="H25" s="51"/>
      <c r="I25" s="83" t="str">
        <f t="shared" si="0"/>
        <v/>
      </c>
      <c r="J25" s="84"/>
    </row>
    <row r="26" spans="1:10" ht="20.149999999999999" customHeight="1" x14ac:dyDescent="0.55000000000000004">
      <c r="A26" s="49" t="s">
        <v>23</v>
      </c>
      <c r="B26" s="67"/>
      <c r="C26" s="58" t="str">
        <f>IFERROR(VLOOKUP(B26,Sheet3!$D$1:$G$182,2,0),"")</f>
        <v/>
      </c>
      <c r="D26" s="59" t="str">
        <f>IFERROR(VLOOKUP(B26,Sheet3!$D$1:$G$182,3,0),"")</f>
        <v/>
      </c>
      <c r="E26" s="60" t="str">
        <f>IFERROR(VLOOKUP(B26,Sheet3!$D$1:$G$182,4,0),"")</f>
        <v/>
      </c>
      <c r="F26" s="50"/>
      <c r="G26" s="51"/>
      <c r="H26" s="51"/>
      <c r="I26" s="83" t="str">
        <f t="shared" si="0"/>
        <v/>
      </c>
      <c r="J26" s="84"/>
    </row>
    <row r="27" spans="1:10" ht="20.149999999999999" customHeight="1" x14ac:dyDescent="0.55000000000000004">
      <c r="A27" s="49" t="s">
        <v>24</v>
      </c>
      <c r="B27" s="67"/>
      <c r="C27" s="58" t="str">
        <f>IFERROR(VLOOKUP(B27,Sheet3!$D$1:$G$182,2,0),"")</f>
        <v/>
      </c>
      <c r="D27" s="59" t="str">
        <f>IFERROR(VLOOKUP(B27,Sheet3!$D$1:$G$182,3,0),"")</f>
        <v/>
      </c>
      <c r="E27" s="60" t="str">
        <f>IFERROR(VLOOKUP(B27,Sheet3!$D$1:$G$182,4,0),"")</f>
        <v/>
      </c>
      <c r="F27" s="50"/>
      <c r="G27" s="51"/>
      <c r="H27" s="51"/>
      <c r="I27" s="83" t="str">
        <f t="shared" si="0"/>
        <v/>
      </c>
      <c r="J27" s="84"/>
    </row>
    <row r="28" spans="1:10" ht="20.149999999999999" customHeight="1" x14ac:dyDescent="0.55000000000000004">
      <c r="A28" s="49" t="s">
        <v>25</v>
      </c>
      <c r="B28" s="67"/>
      <c r="C28" s="58" t="str">
        <f>IFERROR(VLOOKUP(B28,Sheet3!$D$1:$G$182,2,0),"")</f>
        <v/>
      </c>
      <c r="D28" s="59" t="str">
        <f>IFERROR(VLOOKUP(B28,Sheet3!$D$1:$G$182,3,0),"")</f>
        <v/>
      </c>
      <c r="E28" s="60" t="str">
        <f>IFERROR(VLOOKUP(B28,Sheet3!$D$1:$G$182,4,0),"")</f>
        <v/>
      </c>
      <c r="F28" s="50"/>
      <c r="G28" s="51"/>
      <c r="H28" s="51"/>
      <c r="I28" s="83" t="str">
        <f t="shared" si="0"/>
        <v/>
      </c>
      <c r="J28" s="84"/>
    </row>
    <row r="29" spans="1:10" ht="20.149999999999999" customHeight="1" x14ac:dyDescent="0.55000000000000004">
      <c r="A29" s="49" t="s">
        <v>26</v>
      </c>
      <c r="B29" s="67"/>
      <c r="C29" s="58" t="str">
        <f>IFERROR(VLOOKUP(B29,Sheet3!$D$1:$G$182,2,0),"")</f>
        <v/>
      </c>
      <c r="D29" s="59" t="str">
        <f>IFERROR(VLOOKUP(B29,Sheet3!$D$1:$G$182,3,0),"")</f>
        <v/>
      </c>
      <c r="E29" s="60" t="str">
        <f>IFERROR(VLOOKUP(B29,Sheet3!$D$1:$G$182,4,0),"")</f>
        <v/>
      </c>
      <c r="F29" s="50"/>
      <c r="G29" s="51"/>
      <c r="H29" s="51"/>
      <c r="I29" s="83" t="str">
        <f t="shared" si="0"/>
        <v/>
      </c>
      <c r="J29" s="84"/>
    </row>
    <row r="30" spans="1:10" ht="20.149999999999999" customHeight="1" x14ac:dyDescent="0.55000000000000004">
      <c r="A30" s="49" t="s">
        <v>27</v>
      </c>
      <c r="B30" s="67"/>
      <c r="C30" s="58" t="str">
        <f>IFERROR(VLOOKUP(B30,Sheet3!$D$1:$G$182,2,0),"")</f>
        <v/>
      </c>
      <c r="D30" s="59" t="str">
        <f>IFERROR(VLOOKUP(B30,Sheet3!$D$1:$G$182,3,0),"")</f>
        <v/>
      </c>
      <c r="E30" s="60" t="str">
        <f>IFERROR(VLOOKUP(B30,Sheet3!$D$1:$G$182,4,0),"")</f>
        <v/>
      </c>
      <c r="F30" s="50"/>
      <c r="G30" s="51"/>
      <c r="H30" s="51"/>
      <c r="I30" s="83" t="str">
        <f t="shared" si="0"/>
        <v/>
      </c>
      <c r="J30" s="84"/>
    </row>
    <row r="31" spans="1:10" ht="20.149999999999999" customHeight="1" x14ac:dyDescent="0.55000000000000004">
      <c r="A31" s="5" t="s">
        <v>2</v>
      </c>
      <c r="B31" s="24"/>
      <c r="C31" s="16" t="str">
        <f>IFERROR(VLOOKUP(B31,Sheet3!$D$1:$G$182,2,0),"")</f>
        <v/>
      </c>
      <c r="D31" s="47" t="str">
        <f>IFERROR(VLOOKUP(B31,Sheet3!$D$1:$G$182,3,0),"")</f>
        <v/>
      </c>
      <c r="E31" s="41" t="str">
        <f>IFERROR(VLOOKUP(B31,Sheet3!$D$1:$G$182,4,0),"")</f>
        <v/>
      </c>
      <c r="F31" s="37"/>
      <c r="G31" s="38"/>
      <c r="H31" s="38"/>
      <c r="I31" s="81" t="str">
        <f t="shared" si="0"/>
        <v/>
      </c>
      <c r="J31" s="82"/>
    </row>
    <row r="32" spans="1:10" ht="20.149999999999999" customHeight="1" x14ac:dyDescent="0.55000000000000004">
      <c r="A32" s="5" t="s">
        <v>3</v>
      </c>
      <c r="B32" s="24"/>
      <c r="C32" s="16" t="str">
        <f>IFERROR(VLOOKUP(B32,Sheet3!$D$1:$G$182,2,0),"")</f>
        <v/>
      </c>
      <c r="D32" s="47" t="str">
        <f>IFERROR(VLOOKUP(B32,Sheet3!$D$1:$G$182,3,0),"")</f>
        <v/>
      </c>
      <c r="E32" s="41" t="str">
        <f>IFERROR(VLOOKUP(B32,Sheet3!$D$1:$G$182,4,0),"")</f>
        <v/>
      </c>
      <c r="F32" s="37"/>
      <c r="G32" s="38"/>
      <c r="H32" s="38"/>
      <c r="I32" s="81" t="str">
        <f t="shared" si="0"/>
        <v/>
      </c>
      <c r="J32" s="82"/>
    </row>
    <row r="33" spans="1:10" ht="20.149999999999999" customHeight="1" x14ac:dyDescent="0.55000000000000004">
      <c r="A33" s="49" t="s">
        <v>28</v>
      </c>
      <c r="B33" s="67"/>
      <c r="C33" s="58" t="str">
        <f>IFERROR(VLOOKUP(B33,Sheet3!$D$1:$G$182,2,0),"")</f>
        <v/>
      </c>
      <c r="D33" s="59" t="str">
        <f>IFERROR(VLOOKUP(B33,Sheet3!$D$1:$G$182,3,0),"")</f>
        <v/>
      </c>
      <c r="E33" s="60" t="str">
        <f>IFERROR(VLOOKUP(B33,Sheet3!$D$1:$G$182,4,0),"")</f>
        <v/>
      </c>
      <c r="F33" s="50"/>
      <c r="G33" s="51"/>
      <c r="H33" s="51"/>
      <c r="I33" s="83" t="str">
        <f t="shared" si="0"/>
        <v/>
      </c>
      <c r="J33" s="84"/>
    </row>
    <row r="34" spans="1:10" ht="20.149999999999999" customHeight="1" x14ac:dyDescent="0.55000000000000004">
      <c r="A34" s="49" t="s">
        <v>29</v>
      </c>
      <c r="B34" s="67"/>
      <c r="C34" s="58" t="str">
        <f>IFERROR(VLOOKUP(B34,Sheet3!$D$1:$G$182,2,0),"")</f>
        <v/>
      </c>
      <c r="D34" s="59" t="str">
        <f>IFERROR(VLOOKUP(B34,Sheet3!$D$1:$G$182,3,0),"")</f>
        <v/>
      </c>
      <c r="E34" s="60" t="str">
        <f>IFERROR(VLOOKUP(B34,Sheet3!$D$1:$G$182,4,0),"")</f>
        <v/>
      </c>
      <c r="F34" s="50"/>
      <c r="G34" s="51"/>
      <c r="H34" s="51"/>
      <c r="I34" s="83" t="str">
        <f t="shared" si="0"/>
        <v/>
      </c>
      <c r="J34" s="84"/>
    </row>
    <row r="35" spans="1:10" ht="20.149999999999999" customHeight="1" x14ac:dyDescent="0.55000000000000004">
      <c r="A35" s="49" t="s">
        <v>30</v>
      </c>
      <c r="B35" s="67"/>
      <c r="C35" s="58" t="str">
        <f>IFERROR(VLOOKUP(B35,Sheet3!$D$1:$G$182,2,0),"")</f>
        <v/>
      </c>
      <c r="D35" s="59" t="str">
        <f>IFERROR(VLOOKUP(B35,Sheet3!$D$1:$G$182,3,0),"")</f>
        <v/>
      </c>
      <c r="E35" s="60" t="str">
        <f>IFERROR(VLOOKUP(B35,Sheet3!$D$1:$G$182,4,0),"")</f>
        <v/>
      </c>
      <c r="F35" s="50"/>
      <c r="G35" s="51"/>
      <c r="H35" s="51"/>
      <c r="I35" s="83" t="str">
        <f t="shared" si="0"/>
        <v/>
      </c>
      <c r="J35" s="84"/>
    </row>
    <row r="36" spans="1:10" ht="20.149999999999999" customHeight="1" x14ac:dyDescent="0.55000000000000004">
      <c r="A36" s="49" t="s">
        <v>31</v>
      </c>
      <c r="B36" s="67"/>
      <c r="C36" s="58" t="str">
        <f>IFERROR(VLOOKUP(B36,Sheet3!$D$1:$G$182,2,0),"")</f>
        <v/>
      </c>
      <c r="D36" s="59" t="str">
        <f>IFERROR(VLOOKUP(B36,Sheet3!$D$1:$G$182,3,0),"")</f>
        <v/>
      </c>
      <c r="E36" s="60" t="str">
        <f>IFERROR(VLOOKUP(B36,Sheet3!$D$1:$G$182,4,0),"")</f>
        <v/>
      </c>
      <c r="F36" s="50"/>
      <c r="G36" s="51"/>
      <c r="H36" s="51"/>
      <c r="I36" s="83" t="str">
        <f t="shared" si="0"/>
        <v/>
      </c>
      <c r="J36" s="84"/>
    </row>
    <row r="37" spans="1:10" ht="20.149999999999999" customHeight="1" x14ac:dyDescent="0.55000000000000004">
      <c r="A37" s="49" t="s">
        <v>32</v>
      </c>
      <c r="B37" s="67"/>
      <c r="C37" s="58" t="str">
        <f>IFERROR(VLOOKUP(B37,Sheet3!$D$1:$G$182,2,0),"")</f>
        <v/>
      </c>
      <c r="D37" s="59" t="str">
        <f>IFERROR(VLOOKUP(B37,Sheet3!$D$1:$G$182,3,0),"")</f>
        <v/>
      </c>
      <c r="E37" s="60" t="str">
        <f>IFERROR(VLOOKUP(B37,Sheet3!$D$1:$G$182,4,0),"")</f>
        <v/>
      </c>
      <c r="F37" s="50"/>
      <c r="G37" s="51"/>
      <c r="H37" s="51"/>
      <c r="I37" s="83" t="str">
        <f t="shared" si="0"/>
        <v/>
      </c>
      <c r="J37" s="84"/>
    </row>
    <row r="38" spans="1:10" ht="20.149999999999999" customHeight="1" x14ac:dyDescent="0.55000000000000004">
      <c r="A38" s="49" t="s">
        <v>33</v>
      </c>
      <c r="B38" s="67"/>
      <c r="C38" s="58" t="str">
        <f>IFERROR(VLOOKUP(B38,Sheet3!$D$1:$G$182,2,0),"")</f>
        <v/>
      </c>
      <c r="D38" s="59" t="str">
        <f>IFERROR(VLOOKUP(B38,Sheet3!$D$1:$G$182,3,0),"")</f>
        <v/>
      </c>
      <c r="E38" s="60" t="str">
        <f>IFERROR(VLOOKUP(B38,Sheet3!$D$1:$G$182,4,0),"")</f>
        <v/>
      </c>
      <c r="F38" s="50"/>
      <c r="G38" s="51"/>
      <c r="H38" s="51"/>
      <c r="I38" s="83" t="str">
        <f t="shared" si="0"/>
        <v/>
      </c>
      <c r="J38" s="84"/>
    </row>
    <row r="39" spans="1:10" ht="20.149999999999999" customHeight="1" x14ac:dyDescent="0.55000000000000004">
      <c r="A39" s="5" t="s">
        <v>34</v>
      </c>
      <c r="B39" s="24"/>
      <c r="C39" s="16" t="str">
        <f>IFERROR(VLOOKUP(B39,Sheet3!$D$1:$G$182,2,0),"")</f>
        <v/>
      </c>
      <c r="D39" s="47" t="str">
        <f>IFERROR(VLOOKUP(B39,Sheet3!$D$1:$G$182,3,0),"")</f>
        <v/>
      </c>
      <c r="E39" s="41" t="str">
        <f>IFERROR(VLOOKUP(B39,Sheet3!$D$1:$G$182,4,0),"")</f>
        <v/>
      </c>
      <c r="F39" s="37"/>
      <c r="G39" s="38"/>
      <c r="H39" s="38"/>
      <c r="I39" s="81" t="str">
        <f t="shared" si="0"/>
        <v/>
      </c>
      <c r="J39" s="82"/>
    </row>
    <row r="40" spans="1:10" ht="20.149999999999999" customHeight="1" x14ac:dyDescent="0.55000000000000004">
      <c r="A40" s="5" t="s">
        <v>35</v>
      </c>
      <c r="B40" s="24"/>
      <c r="C40" s="16" t="str">
        <f>IFERROR(VLOOKUP(B40,Sheet3!$D$1:$G$182,2,0),"")</f>
        <v/>
      </c>
      <c r="D40" s="47" t="str">
        <f>IFERROR(VLOOKUP(B40,Sheet3!$D$1:$G$182,3,0),"")</f>
        <v/>
      </c>
      <c r="E40" s="41" t="str">
        <f>IFERROR(VLOOKUP(B40,Sheet3!$D$1:$G$182,4,0),"")</f>
        <v/>
      </c>
      <c r="F40" s="37"/>
      <c r="G40" s="38"/>
      <c r="H40" s="38"/>
      <c r="I40" s="81" t="str">
        <f t="shared" si="0"/>
        <v/>
      </c>
      <c r="J40" s="82"/>
    </row>
    <row r="41" spans="1:10" ht="20.149999999999999" customHeight="1" x14ac:dyDescent="0.55000000000000004">
      <c r="A41" s="5" t="s">
        <v>36</v>
      </c>
      <c r="B41" s="24"/>
      <c r="C41" s="16" t="str">
        <f>IFERROR(VLOOKUP(B41,Sheet3!$D$1:$G$182,2,0),"")</f>
        <v/>
      </c>
      <c r="D41" s="47" t="str">
        <f>IFERROR(VLOOKUP(B41,Sheet3!$D$1:$G$182,3,0),"")</f>
        <v/>
      </c>
      <c r="E41" s="41" t="str">
        <f>IFERROR(VLOOKUP(B41,Sheet3!$D$1:$G$182,4,0),"")</f>
        <v/>
      </c>
      <c r="F41" s="37"/>
      <c r="G41" s="38"/>
      <c r="H41" s="38"/>
      <c r="I41" s="81" t="str">
        <f t="shared" si="0"/>
        <v/>
      </c>
      <c r="J41" s="82"/>
    </row>
    <row r="42" spans="1:10" ht="20.149999999999999" customHeight="1" x14ac:dyDescent="0.55000000000000004">
      <c r="A42" s="5" t="s">
        <v>37</v>
      </c>
      <c r="B42" s="24"/>
      <c r="C42" s="16" t="str">
        <f>IFERROR(VLOOKUP(B42,Sheet3!$D$1:$G$182,2,0),"")</f>
        <v/>
      </c>
      <c r="D42" s="47" t="str">
        <f>IFERROR(VLOOKUP(B42,Sheet3!$D$1:$G$182,3,0),"")</f>
        <v/>
      </c>
      <c r="E42" s="41" t="str">
        <f>IFERROR(VLOOKUP(B42,Sheet3!$D$1:$G$182,4,0),"")</f>
        <v/>
      </c>
      <c r="F42" s="37"/>
      <c r="G42" s="38"/>
      <c r="H42" s="38"/>
      <c r="I42" s="81" t="str">
        <f t="shared" si="0"/>
        <v/>
      </c>
      <c r="J42" s="82"/>
    </row>
    <row r="43" spans="1:10" ht="20.149999999999999" customHeight="1" x14ac:dyDescent="0.55000000000000004">
      <c r="A43" s="5" t="s">
        <v>38</v>
      </c>
      <c r="B43" s="24"/>
      <c r="C43" s="16" t="str">
        <f>IFERROR(VLOOKUP(B43,Sheet3!$D$1:$G$182,2,0),"")</f>
        <v/>
      </c>
      <c r="D43" s="47" t="str">
        <f>IFERROR(VLOOKUP(B43,Sheet3!$D$1:$G$182,3,0),"")</f>
        <v/>
      </c>
      <c r="E43" s="41" t="str">
        <f>IFERROR(VLOOKUP(B43,Sheet3!$D$1:$G$182,4,0),"")</f>
        <v/>
      </c>
      <c r="F43" s="37"/>
      <c r="G43" s="38"/>
      <c r="H43" s="38"/>
      <c r="I43" s="81" t="str">
        <f t="shared" si="0"/>
        <v/>
      </c>
      <c r="J43" s="82"/>
    </row>
    <row r="44" spans="1:10" ht="20.149999999999999" customHeight="1" x14ac:dyDescent="0.55000000000000004">
      <c r="A44" s="49" t="s">
        <v>4</v>
      </c>
      <c r="B44" s="67"/>
      <c r="C44" s="58" t="str">
        <f>IFERROR(VLOOKUP(B44,Sheet3!$D$1:$G$182,2,0),"")</f>
        <v/>
      </c>
      <c r="D44" s="59" t="str">
        <f>IFERROR(VLOOKUP(B44,Sheet3!$D$1:$G$182,3,0),"")</f>
        <v/>
      </c>
      <c r="E44" s="60" t="str">
        <f>IFERROR(VLOOKUP(B44,Sheet3!$D$1:$G$182,4,0),"")</f>
        <v/>
      </c>
      <c r="F44" s="50"/>
      <c r="G44" s="51"/>
      <c r="H44" s="51"/>
      <c r="I44" s="83" t="str">
        <f t="shared" si="0"/>
        <v/>
      </c>
      <c r="J44" s="84"/>
    </row>
    <row r="45" spans="1:10" ht="20.149999999999999" customHeight="1" x14ac:dyDescent="0.55000000000000004">
      <c r="A45" s="49" t="s">
        <v>5</v>
      </c>
      <c r="B45" s="67"/>
      <c r="C45" s="58" t="str">
        <f>IFERROR(VLOOKUP(B45,Sheet3!$D$1:$G$182,2,0),"")</f>
        <v/>
      </c>
      <c r="D45" s="59" t="str">
        <f>IFERROR(VLOOKUP(B45,Sheet3!$D$1:$G$182,3,0),"")</f>
        <v/>
      </c>
      <c r="E45" s="60" t="str">
        <f>IFERROR(VLOOKUP(B45,Sheet3!$D$1:$G$182,4,0),"")</f>
        <v/>
      </c>
      <c r="F45" s="50"/>
      <c r="G45" s="51"/>
      <c r="H45" s="51"/>
      <c r="I45" s="83" t="str">
        <f t="shared" si="0"/>
        <v/>
      </c>
      <c r="J45" s="84"/>
    </row>
    <row r="46" spans="1:10" ht="20.149999999999999" customHeight="1" x14ac:dyDescent="0.55000000000000004">
      <c r="A46" s="49" t="s">
        <v>6</v>
      </c>
      <c r="B46" s="67"/>
      <c r="C46" s="58" t="str">
        <f>IFERROR(VLOOKUP(B46,Sheet3!$D$1:$G$182,2,0),"")</f>
        <v/>
      </c>
      <c r="D46" s="59" t="str">
        <f>IFERROR(VLOOKUP(B46,Sheet3!$D$1:$G$182,3,0),"")</f>
        <v/>
      </c>
      <c r="E46" s="60" t="str">
        <f>IFERROR(VLOOKUP(B46,Sheet3!$D$1:$G$182,4,0),"")</f>
        <v/>
      </c>
      <c r="F46" s="50"/>
      <c r="G46" s="51"/>
      <c r="H46" s="51"/>
      <c r="I46" s="83" t="str">
        <f t="shared" si="0"/>
        <v/>
      </c>
      <c r="J46" s="84"/>
    </row>
    <row r="47" spans="1:10" ht="20.149999999999999" customHeight="1" x14ac:dyDescent="0.55000000000000004">
      <c r="A47" s="5" t="s">
        <v>7</v>
      </c>
      <c r="B47" s="24"/>
      <c r="C47" s="16" t="str">
        <f>IFERROR(VLOOKUP(B47,Sheet3!$D$1:$G$182,2,0),"")</f>
        <v/>
      </c>
      <c r="D47" s="47" t="str">
        <f>IFERROR(VLOOKUP(B47,Sheet3!$D$1:$G$182,3,0),"")</f>
        <v/>
      </c>
      <c r="E47" s="41" t="str">
        <f>IFERROR(VLOOKUP(B47,Sheet3!$D$1:$G$182,4,0),"")</f>
        <v/>
      </c>
      <c r="F47" s="37"/>
      <c r="G47" s="38"/>
      <c r="H47" s="38"/>
      <c r="I47" s="81" t="str">
        <f t="shared" si="0"/>
        <v/>
      </c>
      <c r="J47" s="82"/>
    </row>
    <row r="48" spans="1:10" ht="20.149999999999999" customHeight="1" x14ac:dyDescent="0.55000000000000004">
      <c r="A48" s="5" t="s">
        <v>8</v>
      </c>
      <c r="B48" s="24"/>
      <c r="C48" s="16" t="str">
        <f>IFERROR(VLOOKUP(B48,Sheet3!$D$1:$G$182,2,0),"")</f>
        <v/>
      </c>
      <c r="D48" s="47" t="str">
        <f>IFERROR(VLOOKUP(B48,Sheet3!$D$1:$G$182,3,0),"")</f>
        <v/>
      </c>
      <c r="E48" s="41" t="str">
        <f>IFERROR(VLOOKUP(B48,Sheet3!$D$1:$G$182,4,0),"")</f>
        <v/>
      </c>
      <c r="F48" s="37"/>
      <c r="G48" s="38"/>
      <c r="H48" s="38"/>
      <c r="I48" s="81" t="str">
        <f t="shared" si="0"/>
        <v/>
      </c>
      <c r="J48" s="82"/>
    </row>
    <row r="49" spans="1:10" ht="20.149999999999999" customHeight="1" x14ac:dyDescent="0.55000000000000004">
      <c r="A49" s="5" t="s">
        <v>9</v>
      </c>
      <c r="B49" s="24"/>
      <c r="C49" s="16" t="str">
        <f>IFERROR(VLOOKUP(B49,Sheet3!$D$1:$G$182,2,0),"")</f>
        <v/>
      </c>
      <c r="D49" s="47" t="str">
        <f>IFERROR(VLOOKUP(B49,Sheet3!$D$1:$G$182,3,0),"")</f>
        <v/>
      </c>
      <c r="E49" s="41" t="str">
        <f>IFERROR(VLOOKUP(B49,Sheet3!$D$1:$G$182,4,0),"")</f>
        <v/>
      </c>
      <c r="F49" s="37"/>
      <c r="G49" s="38"/>
      <c r="H49" s="38"/>
      <c r="I49" s="81" t="str">
        <f t="shared" si="0"/>
        <v/>
      </c>
      <c r="J49" s="82"/>
    </row>
    <row r="50" spans="1:10" ht="20.149999999999999" customHeight="1" x14ac:dyDescent="0.55000000000000004">
      <c r="A50" s="5" t="s">
        <v>10</v>
      </c>
      <c r="B50" s="24"/>
      <c r="C50" s="16" t="str">
        <f>IFERROR(VLOOKUP(B50,Sheet3!$D$1:$G$182,2,0),"")</f>
        <v/>
      </c>
      <c r="D50" s="47" t="str">
        <f>IFERROR(VLOOKUP(B50,Sheet3!$D$1:$G$182,3,0),"")</f>
        <v/>
      </c>
      <c r="E50" s="41" t="str">
        <f>IFERROR(VLOOKUP(B50,Sheet3!$D$1:$G$182,4,0),"")</f>
        <v/>
      </c>
      <c r="F50" s="37"/>
      <c r="G50" s="38"/>
      <c r="H50" s="38"/>
      <c r="I50" s="81" t="str">
        <f t="shared" si="0"/>
        <v/>
      </c>
      <c r="J50" s="82"/>
    </row>
    <row r="51" spans="1:10" ht="20.149999999999999" customHeight="1" x14ac:dyDescent="0.55000000000000004">
      <c r="A51" s="5" t="s">
        <v>11</v>
      </c>
      <c r="B51" s="24"/>
      <c r="C51" s="16" t="str">
        <f>IFERROR(VLOOKUP(B51,Sheet3!$D$1:$G$182,2,0),"")</f>
        <v/>
      </c>
      <c r="D51" s="47" t="str">
        <f>IFERROR(VLOOKUP(B51,Sheet3!$D$1:$G$182,3,0),"")</f>
        <v/>
      </c>
      <c r="E51" s="41" t="str">
        <f>IFERROR(VLOOKUP(B51,Sheet3!$D$1:$G$182,4,0),"")</f>
        <v/>
      </c>
      <c r="F51" s="37"/>
      <c r="G51" s="38"/>
      <c r="H51" s="38"/>
      <c r="I51" s="81" t="str">
        <f t="shared" si="0"/>
        <v/>
      </c>
      <c r="J51" s="82"/>
    </row>
    <row r="52" spans="1:10" ht="20.149999999999999" customHeight="1" x14ac:dyDescent="0.55000000000000004">
      <c r="A52" s="5" t="s">
        <v>12</v>
      </c>
      <c r="B52" s="24"/>
      <c r="C52" s="16" t="str">
        <f>IFERROR(VLOOKUP(B52,Sheet3!$D$1:$G$182,2,0),"")</f>
        <v/>
      </c>
      <c r="D52" s="47" t="str">
        <f>IFERROR(VLOOKUP(B52,Sheet3!$D$1:$G$182,3,0),"")</f>
        <v/>
      </c>
      <c r="E52" s="41" t="str">
        <f>IFERROR(VLOOKUP(B52,Sheet3!$D$1:$G$182,4,0),"")</f>
        <v/>
      </c>
      <c r="F52" s="37"/>
      <c r="G52" s="38"/>
      <c r="H52" s="38"/>
      <c r="I52" s="81" t="str">
        <f t="shared" si="0"/>
        <v/>
      </c>
      <c r="J52" s="82"/>
    </row>
    <row r="53" spans="1:10" ht="20.149999999999999" customHeight="1" x14ac:dyDescent="0.55000000000000004">
      <c r="A53" s="5" t="s">
        <v>13</v>
      </c>
      <c r="B53" s="24"/>
      <c r="C53" s="16" t="str">
        <f>IFERROR(VLOOKUP(B53,Sheet3!$D$1:$G$182,2,0),"")</f>
        <v/>
      </c>
      <c r="D53" s="47" t="str">
        <f>IFERROR(VLOOKUP(B53,Sheet3!$D$1:$G$182,3,0),"")</f>
        <v/>
      </c>
      <c r="E53" s="41" t="str">
        <f>IFERROR(VLOOKUP(B53,Sheet3!$D$1:$G$182,4,0),"")</f>
        <v/>
      </c>
      <c r="F53" s="37"/>
      <c r="G53" s="38"/>
      <c r="H53" s="38"/>
      <c r="I53" s="81" t="str">
        <f t="shared" si="0"/>
        <v/>
      </c>
      <c r="J53" s="82"/>
    </row>
    <row r="54" spans="1:10" ht="20.149999999999999" customHeight="1" x14ac:dyDescent="0.55000000000000004">
      <c r="A54" s="5" t="s">
        <v>14</v>
      </c>
      <c r="B54" s="24"/>
      <c r="C54" s="16" t="str">
        <f>IFERROR(VLOOKUP(B54,Sheet3!$D$1:$G$182,2,0),"")</f>
        <v/>
      </c>
      <c r="D54" s="47" t="str">
        <f>IFERROR(VLOOKUP(B54,Sheet3!$D$1:$G$182,3,0),"")</f>
        <v/>
      </c>
      <c r="E54" s="41" t="str">
        <f>IFERROR(VLOOKUP(B54,Sheet3!$D$1:$G$182,4,0),"")</f>
        <v/>
      </c>
      <c r="F54" s="37"/>
      <c r="G54" s="38"/>
      <c r="H54" s="38"/>
      <c r="I54" s="81" t="str">
        <f t="shared" si="0"/>
        <v/>
      </c>
      <c r="J54" s="82"/>
    </row>
    <row r="55" spans="1:10" ht="20.149999999999999" customHeight="1" x14ac:dyDescent="0.55000000000000004">
      <c r="A55" s="5" t="s">
        <v>15</v>
      </c>
      <c r="B55" s="24"/>
      <c r="C55" s="16" t="str">
        <f>IFERROR(VLOOKUP(B55,Sheet3!$D$1:$G$182,2,0),"")</f>
        <v/>
      </c>
      <c r="D55" s="47" t="str">
        <f>IFERROR(VLOOKUP(B55,Sheet3!$D$1:$G$182,3,0),"")</f>
        <v/>
      </c>
      <c r="E55" s="41" t="str">
        <f>IFERROR(VLOOKUP(B55,Sheet3!$D$1:$G$182,4,0),"")</f>
        <v/>
      </c>
      <c r="F55" s="37"/>
      <c r="G55" s="38"/>
      <c r="H55" s="38"/>
      <c r="I55" s="81" t="str">
        <f t="shared" si="0"/>
        <v/>
      </c>
      <c r="J55" s="82"/>
    </row>
    <row r="56" spans="1:10" ht="20.149999999999999" customHeight="1" x14ac:dyDescent="0.55000000000000004">
      <c r="A56" s="5" t="s">
        <v>16</v>
      </c>
      <c r="B56" s="24"/>
      <c r="C56" s="16" t="str">
        <f>IFERROR(VLOOKUP(B56,Sheet3!$D$1:$G$182,2,0),"")</f>
        <v/>
      </c>
      <c r="D56" s="47" t="str">
        <f>IFERROR(VLOOKUP(B56,Sheet3!$D$1:$G$182,3,0),"")</f>
        <v/>
      </c>
      <c r="E56" s="41" t="str">
        <f>IFERROR(VLOOKUP(B56,Sheet3!$D$1:$G$182,4,0),"")</f>
        <v/>
      </c>
      <c r="F56" s="37"/>
      <c r="G56" s="38"/>
      <c r="H56" s="38"/>
      <c r="I56" s="81" t="str">
        <f t="shared" si="0"/>
        <v/>
      </c>
      <c r="J56" s="82"/>
    </row>
    <row r="57" spans="1:10" ht="20.149999999999999" customHeight="1" x14ac:dyDescent="0.55000000000000004">
      <c r="A57" s="5" t="s">
        <v>17</v>
      </c>
      <c r="B57" s="24"/>
      <c r="C57" s="16" t="str">
        <f>IFERROR(VLOOKUP(B57,Sheet3!$D$1:$G$182,2,0),"")</f>
        <v/>
      </c>
      <c r="D57" s="47" t="str">
        <f>IFERROR(VLOOKUP(B57,Sheet3!$D$1:$G$182,3,0),"")</f>
        <v/>
      </c>
      <c r="E57" s="41" t="str">
        <f>IFERROR(VLOOKUP(B57,Sheet3!$D$1:$G$182,4,0),"")</f>
        <v/>
      </c>
      <c r="F57" s="37"/>
      <c r="G57" s="38"/>
      <c r="H57" s="38"/>
      <c r="I57" s="81" t="str">
        <f t="shared" si="0"/>
        <v/>
      </c>
      <c r="J57" s="82"/>
    </row>
    <row r="58" spans="1:10" ht="20.149999999999999" customHeight="1" x14ac:dyDescent="0.55000000000000004">
      <c r="A58" s="5" t="s">
        <v>18</v>
      </c>
      <c r="B58" s="24"/>
      <c r="C58" s="16" t="str">
        <f>IFERROR(VLOOKUP(B58,Sheet3!$D$1:$G$182,2,0),"")</f>
        <v/>
      </c>
      <c r="D58" s="47" t="str">
        <f>IFERROR(VLOOKUP(B58,Sheet3!$D$1:$G$182,3,0),"")</f>
        <v/>
      </c>
      <c r="E58" s="41" t="str">
        <f>IFERROR(VLOOKUP(B58,Sheet3!$D$1:$G$182,4,0),"")</f>
        <v/>
      </c>
      <c r="F58" s="37"/>
      <c r="G58" s="38"/>
      <c r="H58" s="38"/>
      <c r="I58" s="81" t="str">
        <f t="shared" si="0"/>
        <v/>
      </c>
      <c r="J58" s="82"/>
    </row>
    <row r="59" spans="1:10" ht="20.149999999999999" customHeight="1" x14ac:dyDescent="0.55000000000000004">
      <c r="A59" s="5" t="s">
        <v>19</v>
      </c>
      <c r="B59" s="24"/>
      <c r="C59" s="16" t="str">
        <f>IFERROR(VLOOKUP(B59,Sheet3!$D$1:$G$182,2,0),"")</f>
        <v/>
      </c>
      <c r="D59" s="47" t="str">
        <f>IFERROR(VLOOKUP(B59,Sheet3!$D$1:$G$182,3,0),"")</f>
        <v/>
      </c>
      <c r="E59" s="41" t="str">
        <f>IFERROR(VLOOKUP(B59,Sheet3!$D$1:$G$182,4,0),"")</f>
        <v/>
      </c>
      <c r="F59" s="37"/>
      <c r="G59" s="38"/>
      <c r="H59" s="38"/>
      <c r="I59" s="81" t="str">
        <f t="shared" si="0"/>
        <v/>
      </c>
      <c r="J59" s="82"/>
    </row>
    <row r="60" spans="1:10" ht="20.149999999999999" customHeight="1" x14ac:dyDescent="0.55000000000000004">
      <c r="A60" s="5" t="s">
        <v>20</v>
      </c>
      <c r="B60" s="24"/>
      <c r="C60" s="16" t="str">
        <f>IFERROR(VLOOKUP(B60,Sheet3!$D$1:$G$182,2,0),"")</f>
        <v/>
      </c>
      <c r="D60" s="47" t="str">
        <f>IFERROR(VLOOKUP(B60,Sheet3!$D$1:$G$182,3,0),"")</f>
        <v/>
      </c>
      <c r="E60" s="41" t="str">
        <f>IFERROR(VLOOKUP(B60,Sheet3!$D$1:$G$182,4,0),"")</f>
        <v/>
      </c>
      <c r="F60" s="37"/>
      <c r="G60" s="38"/>
      <c r="H60" s="38"/>
      <c r="I60" s="81" t="str">
        <f t="shared" si="0"/>
        <v/>
      </c>
      <c r="J60" s="82"/>
    </row>
    <row r="61" spans="1:10" ht="20.149999999999999" customHeight="1" x14ac:dyDescent="0.55000000000000004">
      <c r="A61" s="5" t="s">
        <v>21</v>
      </c>
      <c r="B61" s="24"/>
      <c r="C61" s="16" t="str">
        <f>IFERROR(VLOOKUP(B61,Sheet3!$D$1:$G$182,2,0),"")</f>
        <v/>
      </c>
      <c r="D61" s="47" t="str">
        <f>IFERROR(VLOOKUP(B61,Sheet3!$D$1:$G$182,3,0),"")</f>
        <v/>
      </c>
      <c r="E61" s="41" t="str">
        <f>IFERROR(VLOOKUP(B61,Sheet3!$D$1:$G$182,4,0),"")</f>
        <v/>
      </c>
      <c r="F61" s="37"/>
      <c r="G61" s="38"/>
      <c r="H61" s="38"/>
      <c r="I61" s="81" t="str">
        <f t="shared" si="0"/>
        <v/>
      </c>
      <c r="J61" s="82"/>
    </row>
    <row r="62" spans="1:10" ht="20.149999999999999" customHeight="1" x14ac:dyDescent="0.55000000000000004">
      <c r="A62" s="49" t="s">
        <v>39</v>
      </c>
      <c r="B62" s="67"/>
      <c r="C62" s="58" t="str">
        <f>IFERROR(VLOOKUP(B62,Sheet3!$D$1:$G$182,2,0),"")</f>
        <v/>
      </c>
      <c r="D62" s="59" t="str">
        <f>IFERROR(VLOOKUP(B62,Sheet3!$D$1:$G$182,3,0),"")</f>
        <v/>
      </c>
      <c r="E62" s="60" t="str">
        <f>IFERROR(VLOOKUP(B62,Sheet3!$D$1:$G$182,4,0),"")</f>
        <v/>
      </c>
      <c r="F62" s="50"/>
      <c r="G62" s="51"/>
      <c r="H62" s="51"/>
      <c r="I62" s="83" t="str">
        <f t="shared" si="0"/>
        <v/>
      </c>
      <c r="J62" s="84"/>
    </row>
    <row r="63" spans="1:10" ht="20.149999999999999" customHeight="1" x14ac:dyDescent="0.55000000000000004">
      <c r="A63" s="49" t="s">
        <v>40</v>
      </c>
      <c r="B63" s="67"/>
      <c r="C63" s="58" t="str">
        <f>IFERROR(VLOOKUP(B63,Sheet3!$D$1:$G$182,2,0),"")</f>
        <v/>
      </c>
      <c r="D63" s="59" t="str">
        <f>IFERROR(VLOOKUP(B63,Sheet3!$D$1:$G$182,3,0),"")</f>
        <v/>
      </c>
      <c r="E63" s="60" t="str">
        <f>IFERROR(VLOOKUP(B63,Sheet3!$D$1:$G$182,4,0),"")</f>
        <v/>
      </c>
      <c r="F63" s="50"/>
      <c r="G63" s="51"/>
      <c r="H63" s="51"/>
      <c r="I63" s="83" t="str">
        <f t="shared" si="0"/>
        <v/>
      </c>
      <c r="J63" s="84"/>
    </row>
    <row r="64" spans="1:10" ht="20.149999999999999" customHeight="1" x14ac:dyDescent="0.55000000000000004">
      <c r="A64" s="49" t="s">
        <v>41</v>
      </c>
      <c r="B64" s="67"/>
      <c r="C64" s="58" t="str">
        <f>IFERROR(VLOOKUP(B64,Sheet3!$D$1:$G$182,2,0),"")</f>
        <v/>
      </c>
      <c r="D64" s="59" t="str">
        <f>IFERROR(VLOOKUP(B64,Sheet3!$D$1:$G$182,3,0),"")</f>
        <v/>
      </c>
      <c r="E64" s="60" t="str">
        <f>IFERROR(VLOOKUP(B64,Sheet3!$D$1:$G$182,4,0),"")</f>
        <v/>
      </c>
      <c r="F64" s="50"/>
      <c r="G64" s="51"/>
      <c r="H64" s="51"/>
      <c r="I64" s="83" t="str">
        <f t="shared" si="0"/>
        <v/>
      </c>
      <c r="J64" s="84"/>
    </row>
    <row r="65" spans="1:10" ht="20.149999999999999" customHeight="1" x14ac:dyDescent="0.55000000000000004">
      <c r="A65" s="5" t="s">
        <v>180</v>
      </c>
      <c r="B65" s="24"/>
      <c r="C65" s="16" t="str">
        <f>IFERROR(VLOOKUP(B65,Sheet3!$D$1:$G$182,2,0),"")</f>
        <v/>
      </c>
      <c r="D65" s="47" t="str">
        <f>IFERROR(VLOOKUP(B65,Sheet3!$D$1:$G$182,3,0),"")</f>
        <v/>
      </c>
      <c r="E65" s="41" t="str">
        <f>IFERROR(VLOOKUP(B65,Sheet3!$D$1:$G$182,4,0),"")</f>
        <v/>
      </c>
      <c r="F65" s="37"/>
      <c r="G65" s="38"/>
      <c r="H65" s="38"/>
      <c r="I65" s="81" t="str">
        <f t="shared" si="0"/>
        <v/>
      </c>
      <c r="J65" s="82"/>
    </row>
    <row r="66" spans="1:10" ht="20.149999999999999" customHeight="1" x14ac:dyDescent="0.55000000000000004">
      <c r="A66" s="5" t="s">
        <v>181</v>
      </c>
      <c r="B66" s="24"/>
      <c r="C66" s="16" t="str">
        <f>IFERROR(VLOOKUP(B66,Sheet3!$D$1:$G$182,2,0),"")</f>
        <v/>
      </c>
      <c r="D66" s="47" t="str">
        <f>IFERROR(VLOOKUP(B66,Sheet3!$D$1:$G$182,3,0),"")</f>
        <v/>
      </c>
      <c r="E66" s="41" t="str">
        <f>IFERROR(VLOOKUP(B66,Sheet3!$D$1:$G$182,4,0),"")</f>
        <v/>
      </c>
      <c r="F66" s="37"/>
      <c r="G66" s="38"/>
      <c r="H66" s="38"/>
      <c r="I66" s="81" t="str">
        <f t="shared" si="0"/>
        <v/>
      </c>
      <c r="J66" s="82"/>
    </row>
    <row r="67" spans="1:10" ht="20.149999999999999" customHeight="1" x14ac:dyDescent="0.55000000000000004">
      <c r="A67" s="5" t="s">
        <v>182</v>
      </c>
      <c r="B67" s="24"/>
      <c r="C67" s="16" t="str">
        <f>IFERROR(VLOOKUP(B67,Sheet3!$D$1:$G$182,2,0),"")</f>
        <v/>
      </c>
      <c r="D67" s="47" t="str">
        <f>IFERROR(VLOOKUP(B67,Sheet3!$D$1:$G$182,3,0),"")</f>
        <v/>
      </c>
      <c r="E67" s="41" t="str">
        <f>IFERROR(VLOOKUP(B67,Sheet3!$D$1:$G$182,4,0),"")</f>
        <v/>
      </c>
      <c r="F67" s="37"/>
      <c r="G67" s="38"/>
      <c r="H67" s="38"/>
      <c r="I67" s="81" t="str">
        <f t="shared" si="0"/>
        <v/>
      </c>
      <c r="J67" s="82"/>
    </row>
    <row r="68" spans="1:10" ht="20.149999999999999" customHeight="1" x14ac:dyDescent="0.55000000000000004">
      <c r="A68" s="49" t="s">
        <v>179</v>
      </c>
      <c r="B68" s="67"/>
      <c r="C68" s="58" t="str">
        <f>IFERROR(VLOOKUP(B68,Sheet3!$D$1:$G$182,2,0),"")</f>
        <v/>
      </c>
      <c r="D68" s="59" t="str">
        <f>IFERROR(VLOOKUP(B68,Sheet3!$D$1:$G$182,3,0),"")</f>
        <v/>
      </c>
      <c r="E68" s="60" t="str">
        <f>IFERROR(VLOOKUP(B68,Sheet3!$D$1:$G$182,4,0),"")</f>
        <v/>
      </c>
      <c r="F68" s="50"/>
      <c r="G68" s="51"/>
      <c r="H68" s="51"/>
      <c r="I68" s="83" t="str">
        <f t="shared" si="0"/>
        <v/>
      </c>
      <c r="J68" s="84"/>
    </row>
    <row r="69" spans="1:10" ht="20.149999999999999" customHeight="1" x14ac:dyDescent="0.55000000000000004">
      <c r="A69" s="54" t="s">
        <v>241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55000000000000004">
      <c r="E70" s="15"/>
      <c r="H70" s="15"/>
    </row>
    <row r="71" spans="1:10" x14ac:dyDescent="0.55000000000000004">
      <c r="E71" s="15"/>
      <c r="H71" s="15"/>
    </row>
    <row r="72" spans="1:10" x14ac:dyDescent="0.55000000000000004">
      <c r="F72" s="18">
        <f>SUM(F20:F68)</f>
        <v>0</v>
      </c>
      <c r="I72" s="2"/>
      <c r="J72" s="2">
        <f>SUM(I20:J68)</f>
        <v>0</v>
      </c>
    </row>
  </sheetData>
  <autoFilter ref="A19:J19" xr:uid="{00000000-0009-0000-0000-000003000000}">
    <filterColumn colId="8" showButton="0"/>
  </autoFilter>
  <mergeCells count="60">
    <mergeCell ref="I65:J65"/>
    <mergeCell ref="I66:J66"/>
    <mergeCell ref="I67:J67"/>
    <mergeCell ref="I68:J68"/>
    <mergeCell ref="I60:J60"/>
    <mergeCell ref="I61:J61"/>
    <mergeCell ref="I62:J62"/>
    <mergeCell ref="I63:J63"/>
    <mergeCell ref="I64:J64"/>
    <mergeCell ref="I55:J55"/>
    <mergeCell ref="I56:J56"/>
    <mergeCell ref="I57:J57"/>
    <mergeCell ref="I58:J58"/>
    <mergeCell ref="I59:J59"/>
    <mergeCell ref="I50:J50"/>
    <mergeCell ref="I51:J51"/>
    <mergeCell ref="I52:J52"/>
    <mergeCell ref="I53:J53"/>
    <mergeCell ref="I54:J54"/>
    <mergeCell ref="I45:J45"/>
    <mergeCell ref="I46:J46"/>
    <mergeCell ref="I47:J47"/>
    <mergeCell ref="I48:J48"/>
    <mergeCell ref="I49:J49"/>
    <mergeCell ref="I40:J40"/>
    <mergeCell ref="I41:J41"/>
    <mergeCell ref="I42:J42"/>
    <mergeCell ref="I43:J43"/>
    <mergeCell ref="I44:J44"/>
    <mergeCell ref="I35:J35"/>
    <mergeCell ref="I36:J36"/>
    <mergeCell ref="I37:J37"/>
    <mergeCell ref="I38:J38"/>
    <mergeCell ref="I39:J39"/>
    <mergeCell ref="I30:J30"/>
    <mergeCell ref="I31:J31"/>
    <mergeCell ref="I32:J32"/>
    <mergeCell ref="I33:J33"/>
    <mergeCell ref="I34:J34"/>
    <mergeCell ref="I25:J25"/>
    <mergeCell ref="I26:J26"/>
    <mergeCell ref="I27:J27"/>
    <mergeCell ref="I28:J28"/>
    <mergeCell ref="I29:J29"/>
    <mergeCell ref="B69:J69"/>
    <mergeCell ref="A1:C2"/>
    <mergeCell ref="B13:C13"/>
    <mergeCell ref="D1:J2"/>
    <mergeCell ref="D3:J4"/>
    <mergeCell ref="D5:J7"/>
    <mergeCell ref="H10:H12"/>
    <mergeCell ref="I10:I12"/>
    <mergeCell ref="I16:J16"/>
    <mergeCell ref="I17:J17"/>
    <mergeCell ref="I19:J19"/>
    <mergeCell ref="I20:J20"/>
    <mergeCell ref="I21:J21"/>
    <mergeCell ref="I22:J22"/>
    <mergeCell ref="I23:J23"/>
    <mergeCell ref="I24:J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8" scale="75" orientation="portrait" r:id="rId1"/>
  <headerFooter>
    <oddFooter>&amp;C&amp;P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104666E-A283-453A-8011-1ECBF8EE6860}">
          <x14:formula1>
            <xm:f>Sheet3!$D$7:$D$151</xm:f>
          </x14:formula1>
          <xm:sqref>B20:B68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2"/>
  <sheetViews>
    <sheetView tabSelected="1" view="pageBreakPreview" topLeftCell="A4" zoomScale="115" zoomScaleNormal="50" zoomScaleSheetLayoutView="115" workbookViewId="0">
      <selection activeCell="C21" sqref="C21"/>
    </sheetView>
  </sheetViews>
  <sheetFormatPr defaultRowHeight="18" x14ac:dyDescent="0.55000000000000004"/>
  <cols>
    <col min="1" max="1" width="22" customWidth="1"/>
    <col min="2" max="2" width="14.58203125" style="1" customWidth="1"/>
    <col min="3" max="3" width="28.4140625" style="1" customWidth="1"/>
    <col min="4" max="4" width="18.9140625" style="42" customWidth="1"/>
    <col min="5" max="5" width="15" customWidth="1"/>
    <col min="6" max="9" width="10.58203125" customWidth="1"/>
    <col min="10" max="10" width="15.58203125" customWidth="1"/>
  </cols>
  <sheetData>
    <row r="1" spans="1:10" ht="18" customHeight="1" x14ac:dyDescent="0.55000000000000004">
      <c r="A1" s="69" t="s">
        <v>168</v>
      </c>
      <c r="B1" s="69"/>
      <c r="C1" s="69"/>
      <c r="D1" s="71" t="str">
        <f>B7</f>
        <v>●●年●●月●●日（●）</v>
      </c>
      <c r="E1" s="71"/>
      <c r="F1" s="71"/>
      <c r="G1" s="71"/>
      <c r="H1" s="71"/>
      <c r="I1" s="71"/>
      <c r="J1" s="71"/>
    </row>
    <row r="2" spans="1:10" ht="18" customHeight="1" x14ac:dyDescent="0.55000000000000004">
      <c r="A2" s="69"/>
      <c r="B2" s="69"/>
      <c r="C2" s="69"/>
      <c r="D2" s="71"/>
      <c r="E2" s="71"/>
      <c r="F2" s="71"/>
      <c r="G2" s="71"/>
      <c r="H2" s="71"/>
      <c r="I2" s="71"/>
      <c r="J2" s="71"/>
    </row>
    <row r="3" spans="1:10" ht="29.15" customHeight="1" x14ac:dyDescent="0.55000000000000004">
      <c r="A3" s="22" t="s">
        <v>171</v>
      </c>
      <c r="B3"/>
      <c r="D3" s="71">
        <f>B6</f>
        <v>0</v>
      </c>
      <c r="E3" s="71"/>
      <c r="F3" s="71"/>
      <c r="G3" s="71"/>
      <c r="H3" s="71"/>
      <c r="I3" s="71"/>
      <c r="J3" s="71"/>
    </row>
    <row r="4" spans="1:10" ht="20.149999999999999" customHeight="1" x14ac:dyDescent="0.55000000000000004">
      <c r="A4" s="31" t="s">
        <v>52</v>
      </c>
      <c r="B4" s="5" t="s">
        <v>49</v>
      </c>
      <c r="D4" s="71"/>
      <c r="E4" s="71"/>
      <c r="F4" s="71"/>
      <c r="G4" s="71"/>
      <c r="H4" s="71"/>
      <c r="I4" s="71"/>
      <c r="J4" s="71"/>
    </row>
    <row r="5" spans="1:10" ht="20.149999999999999" customHeight="1" x14ac:dyDescent="0.55000000000000004">
      <c r="A5" s="31" t="s">
        <v>54</v>
      </c>
      <c r="B5" s="32"/>
      <c r="D5" s="72" t="str">
        <f>A4</f>
        <v>催事利用5日目</v>
      </c>
      <c r="E5" s="72"/>
      <c r="F5" s="72"/>
      <c r="G5" s="72"/>
      <c r="H5" s="72"/>
      <c r="I5" s="72"/>
      <c r="J5" s="72"/>
    </row>
    <row r="6" spans="1:10" ht="20.149999999999999" customHeight="1" x14ac:dyDescent="0.55000000000000004">
      <c r="A6" s="31" t="s">
        <v>197</v>
      </c>
      <c r="B6" s="32"/>
      <c r="D6" s="72"/>
      <c r="E6" s="72"/>
      <c r="F6" s="72"/>
      <c r="G6" s="72"/>
      <c r="H6" s="72"/>
      <c r="I6" s="72"/>
      <c r="J6" s="72"/>
    </row>
    <row r="7" spans="1:10" ht="20.149999999999999" customHeight="1" x14ac:dyDescent="0.55000000000000004">
      <c r="A7" s="31" t="s">
        <v>198</v>
      </c>
      <c r="B7" s="33" t="s">
        <v>45</v>
      </c>
      <c r="D7" s="72"/>
      <c r="E7" s="72"/>
      <c r="F7" s="72"/>
      <c r="G7" s="72"/>
      <c r="H7" s="72"/>
      <c r="I7" s="72"/>
      <c r="J7" s="72"/>
    </row>
    <row r="8" spans="1:10" ht="20.149999999999999" customHeight="1" x14ac:dyDescent="0.55000000000000004">
      <c r="A8" s="31" t="s">
        <v>199</v>
      </c>
      <c r="B8" s="32"/>
    </row>
    <row r="9" spans="1:10" ht="20.149999999999999" customHeight="1" x14ac:dyDescent="0.55000000000000004">
      <c r="A9" s="31" t="s">
        <v>200</v>
      </c>
      <c r="B9" s="32"/>
      <c r="H9" s="19" t="s">
        <v>169</v>
      </c>
      <c r="I9" s="19" t="s">
        <v>170</v>
      </c>
    </row>
    <row r="10" spans="1:10" ht="20.149999999999999" customHeight="1" x14ac:dyDescent="0.55000000000000004">
      <c r="A10" s="31" t="s">
        <v>201</v>
      </c>
      <c r="B10" s="52"/>
      <c r="H10" s="73"/>
      <c r="I10" s="73"/>
    </row>
    <row r="11" spans="1:10" ht="20.149999999999999" customHeight="1" x14ac:dyDescent="0.55000000000000004">
      <c r="A11" s="31" t="s">
        <v>46</v>
      </c>
      <c r="B11" s="32"/>
      <c r="H11" s="73"/>
      <c r="I11" s="73"/>
    </row>
    <row r="12" spans="1:10" x14ac:dyDescent="0.55000000000000004">
      <c r="H12" s="73"/>
      <c r="I12" s="73"/>
    </row>
    <row r="13" spans="1:10" x14ac:dyDescent="0.55000000000000004">
      <c r="A13" s="6" t="s">
        <v>177</v>
      </c>
      <c r="B13" s="70">
        <f>J72</f>
        <v>0</v>
      </c>
      <c r="C13" s="70"/>
      <c r="D13" s="43" t="s">
        <v>42</v>
      </c>
      <c r="E13" s="7">
        <f>F72</f>
        <v>0</v>
      </c>
    </row>
    <row r="14" spans="1:10" x14ac:dyDescent="0.55000000000000004">
      <c r="A14" s="8"/>
      <c r="B14" s="9"/>
      <c r="C14" s="9"/>
      <c r="D14" s="44"/>
      <c r="E14" s="10"/>
    </row>
    <row r="15" spans="1:10" x14ac:dyDescent="0.55000000000000004">
      <c r="A15" s="21" t="s">
        <v>172</v>
      </c>
      <c r="B15" s="9"/>
      <c r="D15" s="44"/>
      <c r="E15" s="10"/>
    </row>
    <row r="16" spans="1:10" s="1" customFormat="1" x14ac:dyDescent="0.55000000000000004">
      <c r="A16" s="3" t="s">
        <v>75</v>
      </c>
      <c r="B16" s="4" t="s">
        <v>151</v>
      </c>
      <c r="C16" s="4" t="s">
        <v>53</v>
      </c>
      <c r="D16" s="11" t="s">
        <v>152</v>
      </c>
      <c r="E16" s="4" t="s">
        <v>43</v>
      </c>
      <c r="F16" s="4" t="s">
        <v>42</v>
      </c>
      <c r="G16" s="4" t="s">
        <v>56</v>
      </c>
      <c r="H16" s="11" t="s">
        <v>242</v>
      </c>
      <c r="I16" s="77" t="s">
        <v>178</v>
      </c>
      <c r="J16" s="78"/>
    </row>
    <row r="17" spans="1:10" s="25" customFormat="1" ht="20.149999999999999" customHeight="1" x14ac:dyDescent="0.55000000000000004">
      <c r="A17" s="23" t="s">
        <v>173</v>
      </c>
      <c r="B17" s="30" t="s">
        <v>174</v>
      </c>
      <c r="C17" s="24" t="s">
        <v>175</v>
      </c>
      <c r="D17" s="45" t="s">
        <v>175</v>
      </c>
      <c r="E17" s="24" t="s">
        <v>175</v>
      </c>
      <c r="F17" s="39" t="s">
        <v>176</v>
      </c>
      <c r="G17" s="40">
        <v>0.54166666666666663</v>
      </c>
      <c r="H17" s="40">
        <v>0.58333333333333337</v>
      </c>
      <c r="I17" s="87" t="s">
        <v>175</v>
      </c>
      <c r="J17" s="88"/>
    </row>
    <row r="18" spans="1:10" x14ac:dyDescent="0.55000000000000004">
      <c r="D18" s="46"/>
      <c r="E18" s="20"/>
      <c r="F18" s="1"/>
      <c r="G18" s="36"/>
      <c r="H18" s="36"/>
      <c r="I18" s="36"/>
      <c r="J18" s="1"/>
    </row>
    <row r="19" spans="1:10" s="1" customFormat="1" x14ac:dyDescent="0.55000000000000004">
      <c r="A19" s="3" t="s">
        <v>75</v>
      </c>
      <c r="B19" s="4" t="s">
        <v>151</v>
      </c>
      <c r="C19" s="4" t="s">
        <v>53</v>
      </c>
      <c r="D19" s="11" t="s">
        <v>152</v>
      </c>
      <c r="E19" s="4" t="s">
        <v>43</v>
      </c>
      <c r="F19" s="4" t="s">
        <v>42</v>
      </c>
      <c r="G19" s="4" t="s">
        <v>56</v>
      </c>
      <c r="H19" s="11" t="s">
        <v>242</v>
      </c>
      <c r="I19" s="77" t="s">
        <v>44</v>
      </c>
      <c r="J19" s="78"/>
    </row>
    <row r="20" spans="1:10" ht="20.149999999999999" customHeight="1" x14ac:dyDescent="0.55000000000000004">
      <c r="A20" s="5" t="s">
        <v>167</v>
      </c>
      <c r="B20" s="24"/>
      <c r="C20" s="16" t="str">
        <f>IFERROR(VLOOKUP(B20,Sheet3!$D$1:$G$182,2,0),"")</f>
        <v/>
      </c>
      <c r="D20" s="47" t="str">
        <f>IFERROR(VLOOKUP(B20,Sheet3!$D$1:$G$182,3,0),"")</f>
        <v/>
      </c>
      <c r="E20" s="41" t="str">
        <f>IFERROR(VLOOKUP(B20,Sheet3!$D$1:$G$182,4,0),"")</f>
        <v/>
      </c>
      <c r="F20" s="37"/>
      <c r="G20" s="38"/>
      <c r="H20" s="38"/>
      <c r="I20" s="81" t="str">
        <f>IFERROR(E20*F20,"")</f>
        <v/>
      </c>
      <c r="J20" s="82"/>
    </row>
    <row r="21" spans="1:10" ht="20.149999999999999" customHeight="1" x14ac:dyDescent="0.55000000000000004">
      <c r="A21" s="5" t="s">
        <v>166</v>
      </c>
      <c r="B21" s="24"/>
      <c r="C21" s="16" t="str">
        <f>IFERROR(VLOOKUP(B21,Sheet3!$D$1:$G$182,2,0),"")</f>
        <v/>
      </c>
      <c r="D21" s="47" t="str">
        <f>IFERROR(VLOOKUP(B21,Sheet3!$D$1:$G$182,3,0),"")</f>
        <v/>
      </c>
      <c r="E21" s="41" t="str">
        <f>IFERROR(VLOOKUP(B21,Sheet3!$D$1:$G$182,4,0),"")</f>
        <v/>
      </c>
      <c r="F21" s="37"/>
      <c r="G21" s="38"/>
      <c r="H21" s="38"/>
      <c r="I21" s="81" t="str">
        <f t="shared" ref="I21:I68" si="0">IFERROR(E21*F21,"")</f>
        <v/>
      </c>
      <c r="J21" s="82"/>
    </row>
    <row r="22" spans="1:10" ht="20.149999999999999" customHeight="1" x14ac:dyDescent="0.55000000000000004">
      <c r="A22" s="5" t="s">
        <v>0</v>
      </c>
      <c r="B22" s="24"/>
      <c r="C22" s="16" t="str">
        <f>IFERROR(VLOOKUP(B22,Sheet3!$D$1:$G$182,2,0),"")</f>
        <v/>
      </c>
      <c r="D22" s="47" t="str">
        <f>IFERROR(VLOOKUP(B22,Sheet3!$D$1:$G$182,3,0),"")</f>
        <v/>
      </c>
      <c r="E22" s="41" t="str">
        <f>IFERROR(VLOOKUP(B22,Sheet3!$D$1:$G$182,4,0),"")</f>
        <v/>
      </c>
      <c r="F22" s="37"/>
      <c r="G22" s="38"/>
      <c r="H22" s="38"/>
      <c r="I22" s="81" t="str">
        <f t="shared" si="0"/>
        <v/>
      </c>
      <c r="J22" s="82"/>
    </row>
    <row r="23" spans="1:10" ht="20.149999999999999" customHeight="1" x14ac:dyDescent="0.55000000000000004">
      <c r="A23" s="5" t="s">
        <v>1</v>
      </c>
      <c r="B23" s="24"/>
      <c r="C23" s="16" t="str">
        <f>IFERROR(VLOOKUP(B23,Sheet3!$D$1:$G$182,2,0),"")</f>
        <v/>
      </c>
      <c r="D23" s="47" t="str">
        <f>IFERROR(VLOOKUP(B23,Sheet3!$D$1:$G$182,3,0),"")</f>
        <v/>
      </c>
      <c r="E23" s="41" t="str">
        <f>IFERROR(VLOOKUP(B23,Sheet3!$D$1:$G$182,4,0),"")</f>
        <v/>
      </c>
      <c r="F23" s="37"/>
      <c r="G23" s="38"/>
      <c r="H23" s="38"/>
      <c r="I23" s="81" t="str">
        <f t="shared" si="0"/>
        <v/>
      </c>
      <c r="J23" s="82"/>
    </row>
    <row r="24" spans="1:10" ht="20.149999999999999" customHeight="1" x14ac:dyDescent="0.55000000000000004">
      <c r="A24" s="49" t="s">
        <v>55</v>
      </c>
      <c r="B24" s="67"/>
      <c r="C24" s="58" t="str">
        <f>IFERROR(VLOOKUP(B24,Sheet3!$D$1:$G$182,2,0),"")</f>
        <v/>
      </c>
      <c r="D24" s="59" t="str">
        <f>IFERROR(VLOOKUP(B24,Sheet3!$D$1:$G$182,3,0),"")</f>
        <v/>
      </c>
      <c r="E24" s="60" t="str">
        <f>IFERROR(VLOOKUP(B24,Sheet3!$D$1:$G$182,4,0),"")</f>
        <v/>
      </c>
      <c r="F24" s="50"/>
      <c r="G24" s="51"/>
      <c r="H24" s="51"/>
      <c r="I24" s="83" t="str">
        <f t="shared" si="0"/>
        <v/>
      </c>
      <c r="J24" s="84"/>
    </row>
    <row r="25" spans="1:10" ht="20.149999999999999" customHeight="1" x14ac:dyDescent="0.55000000000000004">
      <c r="A25" s="49" t="s">
        <v>22</v>
      </c>
      <c r="B25" s="67"/>
      <c r="C25" s="58" t="str">
        <f>IFERROR(VLOOKUP(B25,Sheet3!$D$1:$G$182,2,0),"")</f>
        <v/>
      </c>
      <c r="D25" s="59" t="str">
        <f>IFERROR(VLOOKUP(B25,Sheet3!$D$1:$G$182,3,0),"")</f>
        <v/>
      </c>
      <c r="E25" s="60" t="str">
        <f>IFERROR(VLOOKUP(B25,Sheet3!$D$1:$G$182,4,0),"")</f>
        <v/>
      </c>
      <c r="F25" s="50"/>
      <c r="G25" s="51"/>
      <c r="H25" s="51"/>
      <c r="I25" s="83" t="str">
        <f t="shared" si="0"/>
        <v/>
      </c>
      <c r="J25" s="84"/>
    </row>
    <row r="26" spans="1:10" ht="20.149999999999999" customHeight="1" x14ac:dyDescent="0.55000000000000004">
      <c r="A26" s="49" t="s">
        <v>23</v>
      </c>
      <c r="B26" s="67"/>
      <c r="C26" s="58" t="str">
        <f>IFERROR(VLOOKUP(B26,Sheet3!$D$1:$G$182,2,0),"")</f>
        <v/>
      </c>
      <c r="D26" s="59" t="str">
        <f>IFERROR(VLOOKUP(B26,Sheet3!$D$1:$G$182,3,0),"")</f>
        <v/>
      </c>
      <c r="E26" s="60" t="str">
        <f>IFERROR(VLOOKUP(B26,Sheet3!$D$1:$G$182,4,0),"")</f>
        <v/>
      </c>
      <c r="F26" s="50"/>
      <c r="G26" s="51"/>
      <c r="H26" s="51"/>
      <c r="I26" s="83" t="str">
        <f t="shared" si="0"/>
        <v/>
      </c>
      <c r="J26" s="84"/>
    </row>
    <row r="27" spans="1:10" ht="20.149999999999999" customHeight="1" x14ac:dyDescent="0.55000000000000004">
      <c r="A27" s="49" t="s">
        <v>24</v>
      </c>
      <c r="B27" s="67"/>
      <c r="C27" s="58" t="str">
        <f>IFERROR(VLOOKUP(B27,Sheet3!$D$1:$G$182,2,0),"")</f>
        <v/>
      </c>
      <c r="D27" s="59" t="str">
        <f>IFERROR(VLOOKUP(B27,Sheet3!$D$1:$G$182,3,0),"")</f>
        <v/>
      </c>
      <c r="E27" s="60" t="str">
        <f>IFERROR(VLOOKUP(B27,Sheet3!$D$1:$G$182,4,0),"")</f>
        <v/>
      </c>
      <c r="F27" s="50"/>
      <c r="G27" s="51"/>
      <c r="H27" s="51"/>
      <c r="I27" s="83" t="str">
        <f t="shared" si="0"/>
        <v/>
      </c>
      <c r="J27" s="84"/>
    </row>
    <row r="28" spans="1:10" ht="20.149999999999999" customHeight="1" x14ac:dyDescent="0.55000000000000004">
      <c r="A28" s="49" t="s">
        <v>25</v>
      </c>
      <c r="B28" s="67"/>
      <c r="C28" s="58" t="str">
        <f>IFERROR(VLOOKUP(B28,Sheet3!$D$1:$G$182,2,0),"")</f>
        <v/>
      </c>
      <c r="D28" s="59" t="str">
        <f>IFERROR(VLOOKUP(B28,Sheet3!$D$1:$G$182,3,0),"")</f>
        <v/>
      </c>
      <c r="E28" s="60" t="str">
        <f>IFERROR(VLOOKUP(B28,Sheet3!$D$1:$G$182,4,0),"")</f>
        <v/>
      </c>
      <c r="F28" s="50"/>
      <c r="G28" s="51"/>
      <c r="H28" s="51"/>
      <c r="I28" s="83" t="str">
        <f t="shared" si="0"/>
        <v/>
      </c>
      <c r="J28" s="84"/>
    </row>
    <row r="29" spans="1:10" ht="20.149999999999999" customHeight="1" x14ac:dyDescent="0.55000000000000004">
      <c r="A29" s="49" t="s">
        <v>26</v>
      </c>
      <c r="B29" s="67"/>
      <c r="C29" s="58" t="str">
        <f>IFERROR(VLOOKUP(B29,Sheet3!$D$1:$G$182,2,0),"")</f>
        <v/>
      </c>
      <c r="D29" s="59" t="str">
        <f>IFERROR(VLOOKUP(B29,Sheet3!$D$1:$G$182,3,0),"")</f>
        <v/>
      </c>
      <c r="E29" s="60" t="str">
        <f>IFERROR(VLOOKUP(B29,Sheet3!$D$1:$G$182,4,0),"")</f>
        <v/>
      </c>
      <c r="F29" s="50"/>
      <c r="G29" s="51"/>
      <c r="H29" s="51"/>
      <c r="I29" s="83" t="str">
        <f t="shared" si="0"/>
        <v/>
      </c>
      <c r="J29" s="84"/>
    </row>
    <row r="30" spans="1:10" ht="20.149999999999999" customHeight="1" x14ac:dyDescent="0.55000000000000004">
      <c r="A30" s="49" t="s">
        <v>27</v>
      </c>
      <c r="B30" s="67"/>
      <c r="C30" s="58" t="str">
        <f>IFERROR(VLOOKUP(B30,Sheet3!$D$1:$G$182,2,0),"")</f>
        <v/>
      </c>
      <c r="D30" s="59" t="str">
        <f>IFERROR(VLOOKUP(B30,Sheet3!$D$1:$G$182,3,0),"")</f>
        <v/>
      </c>
      <c r="E30" s="60" t="str">
        <f>IFERROR(VLOOKUP(B30,Sheet3!$D$1:$G$182,4,0),"")</f>
        <v/>
      </c>
      <c r="F30" s="50"/>
      <c r="G30" s="51"/>
      <c r="H30" s="51"/>
      <c r="I30" s="83" t="str">
        <f t="shared" si="0"/>
        <v/>
      </c>
      <c r="J30" s="84"/>
    </row>
    <row r="31" spans="1:10" ht="20.149999999999999" customHeight="1" x14ac:dyDescent="0.55000000000000004">
      <c r="A31" s="5" t="s">
        <v>2</v>
      </c>
      <c r="B31" s="24"/>
      <c r="C31" s="16" t="str">
        <f>IFERROR(VLOOKUP(B31,Sheet3!$D$1:$G$182,2,0),"")</f>
        <v/>
      </c>
      <c r="D31" s="47" t="str">
        <f>IFERROR(VLOOKUP(B31,Sheet3!$D$1:$G$182,3,0),"")</f>
        <v/>
      </c>
      <c r="E31" s="41" t="str">
        <f>IFERROR(VLOOKUP(B31,Sheet3!$D$1:$G$182,4,0),"")</f>
        <v/>
      </c>
      <c r="F31" s="37"/>
      <c r="G31" s="38"/>
      <c r="H31" s="38"/>
      <c r="I31" s="81" t="str">
        <f t="shared" si="0"/>
        <v/>
      </c>
      <c r="J31" s="82"/>
    </row>
    <row r="32" spans="1:10" ht="20.149999999999999" customHeight="1" x14ac:dyDescent="0.55000000000000004">
      <c r="A32" s="5" t="s">
        <v>3</v>
      </c>
      <c r="B32" s="24"/>
      <c r="C32" s="16" t="str">
        <f>IFERROR(VLOOKUP(B32,Sheet3!$D$1:$G$182,2,0),"")</f>
        <v/>
      </c>
      <c r="D32" s="47" t="str">
        <f>IFERROR(VLOOKUP(B32,Sheet3!$D$1:$G$182,3,0),"")</f>
        <v/>
      </c>
      <c r="E32" s="41" t="str">
        <f>IFERROR(VLOOKUP(B32,Sheet3!$D$1:$G$182,4,0),"")</f>
        <v/>
      </c>
      <c r="F32" s="37"/>
      <c r="G32" s="38"/>
      <c r="H32" s="38"/>
      <c r="I32" s="81" t="str">
        <f t="shared" si="0"/>
        <v/>
      </c>
      <c r="J32" s="82"/>
    </row>
    <row r="33" spans="1:10" ht="20.149999999999999" customHeight="1" x14ac:dyDescent="0.55000000000000004">
      <c r="A33" s="49" t="s">
        <v>28</v>
      </c>
      <c r="B33" s="67"/>
      <c r="C33" s="58" t="str">
        <f>IFERROR(VLOOKUP(B33,Sheet3!$D$1:$G$182,2,0),"")</f>
        <v/>
      </c>
      <c r="D33" s="59" t="str">
        <f>IFERROR(VLOOKUP(B33,Sheet3!$D$1:$G$182,3,0),"")</f>
        <v/>
      </c>
      <c r="E33" s="60" t="str">
        <f>IFERROR(VLOOKUP(B33,Sheet3!$D$1:$G$182,4,0),"")</f>
        <v/>
      </c>
      <c r="F33" s="50"/>
      <c r="G33" s="51"/>
      <c r="H33" s="51"/>
      <c r="I33" s="83" t="str">
        <f t="shared" si="0"/>
        <v/>
      </c>
      <c r="J33" s="84"/>
    </row>
    <row r="34" spans="1:10" ht="20.149999999999999" customHeight="1" x14ac:dyDescent="0.55000000000000004">
      <c r="A34" s="49" t="s">
        <v>29</v>
      </c>
      <c r="B34" s="67"/>
      <c r="C34" s="58" t="str">
        <f>IFERROR(VLOOKUP(B34,Sheet3!$D$1:$G$182,2,0),"")</f>
        <v/>
      </c>
      <c r="D34" s="59" t="str">
        <f>IFERROR(VLOOKUP(B34,Sheet3!$D$1:$G$182,3,0),"")</f>
        <v/>
      </c>
      <c r="E34" s="60" t="str">
        <f>IFERROR(VLOOKUP(B34,Sheet3!$D$1:$G$182,4,0),"")</f>
        <v/>
      </c>
      <c r="F34" s="50"/>
      <c r="G34" s="51"/>
      <c r="H34" s="51"/>
      <c r="I34" s="83" t="str">
        <f t="shared" si="0"/>
        <v/>
      </c>
      <c r="J34" s="84"/>
    </row>
    <row r="35" spans="1:10" ht="20.149999999999999" customHeight="1" x14ac:dyDescent="0.55000000000000004">
      <c r="A35" s="49" t="s">
        <v>30</v>
      </c>
      <c r="B35" s="67"/>
      <c r="C35" s="58" t="str">
        <f>IFERROR(VLOOKUP(B35,Sheet3!$D$1:$G$182,2,0),"")</f>
        <v/>
      </c>
      <c r="D35" s="59" t="str">
        <f>IFERROR(VLOOKUP(B35,Sheet3!$D$1:$G$182,3,0),"")</f>
        <v/>
      </c>
      <c r="E35" s="60" t="str">
        <f>IFERROR(VLOOKUP(B35,Sheet3!$D$1:$G$182,4,0),"")</f>
        <v/>
      </c>
      <c r="F35" s="50"/>
      <c r="G35" s="51"/>
      <c r="H35" s="51"/>
      <c r="I35" s="83" t="str">
        <f t="shared" si="0"/>
        <v/>
      </c>
      <c r="J35" s="84"/>
    </row>
    <row r="36" spans="1:10" ht="20.149999999999999" customHeight="1" x14ac:dyDescent="0.55000000000000004">
      <c r="A36" s="49" t="s">
        <v>31</v>
      </c>
      <c r="B36" s="67"/>
      <c r="C36" s="58" t="str">
        <f>IFERROR(VLOOKUP(B36,Sheet3!$D$1:$G$182,2,0),"")</f>
        <v/>
      </c>
      <c r="D36" s="59" t="str">
        <f>IFERROR(VLOOKUP(B36,Sheet3!$D$1:$G$182,3,0),"")</f>
        <v/>
      </c>
      <c r="E36" s="60" t="str">
        <f>IFERROR(VLOOKUP(B36,Sheet3!$D$1:$G$182,4,0),"")</f>
        <v/>
      </c>
      <c r="F36" s="50"/>
      <c r="G36" s="51"/>
      <c r="H36" s="51"/>
      <c r="I36" s="83" t="str">
        <f t="shared" si="0"/>
        <v/>
      </c>
      <c r="J36" s="84"/>
    </row>
    <row r="37" spans="1:10" ht="20.149999999999999" customHeight="1" x14ac:dyDescent="0.55000000000000004">
      <c r="A37" s="49" t="s">
        <v>32</v>
      </c>
      <c r="B37" s="67"/>
      <c r="C37" s="58" t="str">
        <f>IFERROR(VLOOKUP(B37,Sheet3!$D$1:$G$182,2,0),"")</f>
        <v/>
      </c>
      <c r="D37" s="59" t="str">
        <f>IFERROR(VLOOKUP(B37,Sheet3!$D$1:$G$182,3,0),"")</f>
        <v/>
      </c>
      <c r="E37" s="60" t="str">
        <f>IFERROR(VLOOKUP(B37,Sheet3!$D$1:$G$182,4,0),"")</f>
        <v/>
      </c>
      <c r="F37" s="50"/>
      <c r="G37" s="51"/>
      <c r="H37" s="51"/>
      <c r="I37" s="83" t="str">
        <f t="shared" si="0"/>
        <v/>
      </c>
      <c r="J37" s="84"/>
    </row>
    <row r="38" spans="1:10" ht="20.149999999999999" customHeight="1" x14ac:dyDescent="0.55000000000000004">
      <c r="A38" s="49" t="s">
        <v>33</v>
      </c>
      <c r="B38" s="67"/>
      <c r="C38" s="58" t="str">
        <f>IFERROR(VLOOKUP(B38,Sheet3!$D$1:$G$182,2,0),"")</f>
        <v/>
      </c>
      <c r="D38" s="59" t="str">
        <f>IFERROR(VLOOKUP(B38,Sheet3!$D$1:$G$182,3,0),"")</f>
        <v/>
      </c>
      <c r="E38" s="60" t="str">
        <f>IFERROR(VLOOKUP(B38,Sheet3!$D$1:$G$182,4,0),"")</f>
        <v/>
      </c>
      <c r="F38" s="50"/>
      <c r="G38" s="51"/>
      <c r="H38" s="51"/>
      <c r="I38" s="83" t="str">
        <f t="shared" si="0"/>
        <v/>
      </c>
      <c r="J38" s="84"/>
    </row>
    <row r="39" spans="1:10" ht="20.149999999999999" customHeight="1" x14ac:dyDescent="0.55000000000000004">
      <c r="A39" s="5" t="s">
        <v>34</v>
      </c>
      <c r="B39" s="24"/>
      <c r="C39" s="16" t="str">
        <f>IFERROR(VLOOKUP(B39,Sheet3!$D$1:$G$182,2,0),"")</f>
        <v/>
      </c>
      <c r="D39" s="47" t="str">
        <f>IFERROR(VLOOKUP(B39,Sheet3!$D$1:$G$182,3,0),"")</f>
        <v/>
      </c>
      <c r="E39" s="41" t="str">
        <f>IFERROR(VLOOKUP(B39,Sheet3!$D$1:$G$182,4,0),"")</f>
        <v/>
      </c>
      <c r="F39" s="37"/>
      <c r="G39" s="38"/>
      <c r="H39" s="38"/>
      <c r="I39" s="81" t="str">
        <f t="shared" si="0"/>
        <v/>
      </c>
      <c r="J39" s="82"/>
    </row>
    <row r="40" spans="1:10" ht="20.149999999999999" customHeight="1" x14ac:dyDescent="0.55000000000000004">
      <c r="A40" s="5" t="s">
        <v>35</v>
      </c>
      <c r="B40" s="24"/>
      <c r="C40" s="16" t="str">
        <f>IFERROR(VLOOKUP(B40,Sheet3!$D$1:$G$182,2,0),"")</f>
        <v/>
      </c>
      <c r="D40" s="47" t="str">
        <f>IFERROR(VLOOKUP(B40,Sheet3!$D$1:$G$182,3,0),"")</f>
        <v/>
      </c>
      <c r="E40" s="41" t="str">
        <f>IFERROR(VLOOKUP(B40,Sheet3!$D$1:$G$182,4,0),"")</f>
        <v/>
      </c>
      <c r="F40" s="37"/>
      <c r="G40" s="38"/>
      <c r="H40" s="38"/>
      <c r="I40" s="81" t="str">
        <f t="shared" si="0"/>
        <v/>
      </c>
      <c r="J40" s="82"/>
    </row>
    <row r="41" spans="1:10" ht="20.149999999999999" customHeight="1" x14ac:dyDescent="0.55000000000000004">
      <c r="A41" s="5" t="s">
        <v>36</v>
      </c>
      <c r="B41" s="24"/>
      <c r="C41" s="16" t="str">
        <f>IFERROR(VLOOKUP(B41,Sheet3!$D$1:$G$182,2,0),"")</f>
        <v/>
      </c>
      <c r="D41" s="47" t="str">
        <f>IFERROR(VLOOKUP(B41,Sheet3!$D$1:$G$182,3,0),"")</f>
        <v/>
      </c>
      <c r="E41" s="41" t="str">
        <f>IFERROR(VLOOKUP(B41,Sheet3!$D$1:$G$182,4,0),"")</f>
        <v/>
      </c>
      <c r="F41" s="37"/>
      <c r="G41" s="38"/>
      <c r="H41" s="38"/>
      <c r="I41" s="81" t="str">
        <f t="shared" si="0"/>
        <v/>
      </c>
      <c r="J41" s="82"/>
    </row>
    <row r="42" spans="1:10" ht="20.149999999999999" customHeight="1" x14ac:dyDescent="0.55000000000000004">
      <c r="A42" s="5" t="s">
        <v>37</v>
      </c>
      <c r="B42" s="24"/>
      <c r="C42" s="16" t="str">
        <f>IFERROR(VLOOKUP(B42,Sheet3!$D$1:$G$182,2,0),"")</f>
        <v/>
      </c>
      <c r="D42" s="47" t="str">
        <f>IFERROR(VLOOKUP(B42,Sheet3!$D$1:$G$182,3,0),"")</f>
        <v/>
      </c>
      <c r="E42" s="41" t="str">
        <f>IFERROR(VLOOKUP(B42,Sheet3!$D$1:$G$182,4,0),"")</f>
        <v/>
      </c>
      <c r="F42" s="37"/>
      <c r="G42" s="38"/>
      <c r="H42" s="38"/>
      <c r="I42" s="81" t="str">
        <f t="shared" si="0"/>
        <v/>
      </c>
      <c r="J42" s="82"/>
    </row>
    <row r="43" spans="1:10" ht="20.149999999999999" customHeight="1" x14ac:dyDescent="0.55000000000000004">
      <c r="A43" s="5" t="s">
        <v>38</v>
      </c>
      <c r="B43" s="24"/>
      <c r="C43" s="16" t="str">
        <f>IFERROR(VLOOKUP(B43,Sheet3!$D$1:$G$182,2,0),"")</f>
        <v/>
      </c>
      <c r="D43" s="47" t="str">
        <f>IFERROR(VLOOKUP(B43,Sheet3!$D$1:$G$182,3,0),"")</f>
        <v/>
      </c>
      <c r="E43" s="41" t="str">
        <f>IFERROR(VLOOKUP(B43,Sheet3!$D$1:$G$182,4,0),"")</f>
        <v/>
      </c>
      <c r="F43" s="37"/>
      <c r="G43" s="38"/>
      <c r="H43" s="38"/>
      <c r="I43" s="81" t="str">
        <f t="shared" si="0"/>
        <v/>
      </c>
      <c r="J43" s="82"/>
    </row>
    <row r="44" spans="1:10" ht="20.149999999999999" customHeight="1" x14ac:dyDescent="0.55000000000000004">
      <c r="A44" s="49" t="s">
        <v>4</v>
      </c>
      <c r="B44" s="67"/>
      <c r="C44" s="58" t="str">
        <f>IFERROR(VLOOKUP(B44,Sheet3!$D$1:$G$182,2,0),"")</f>
        <v/>
      </c>
      <c r="D44" s="59" t="str">
        <f>IFERROR(VLOOKUP(B44,Sheet3!$D$1:$G$182,3,0),"")</f>
        <v/>
      </c>
      <c r="E44" s="60" t="str">
        <f>IFERROR(VLOOKUP(B44,Sheet3!$D$1:$G$182,4,0),"")</f>
        <v/>
      </c>
      <c r="F44" s="50"/>
      <c r="G44" s="51"/>
      <c r="H44" s="51"/>
      <c r="I44" s="83" t="str">
        <f t="shared" si="0"/>
        <v/>
      </c>
      <c r="J44" s="84"/>
    </row>
    <row r="45" spans="1:10" ht="20.149999999999999" customHeight="1" x14ac:dyDescent="0.55000000000000004">
      <c r="A45" s="49" t="s">
        <v>5</v>
      </c>
      <c r="B45" s="67"/>
      <c r="C45" s="58" t="str">
        <f>IFERROR(VLOOKUP(B45,Sheet3!$D$1:$G$182,2,0),"")</f>
        <v/>
      </c>
      <c r="D45" s="59" t="str">
        <f>IFERROR(VLOOKUP(B45,Sheet3!$D$1:$G$182,3,0),"")</f>
        <v/>
      </c>
      <c r="E45" s="60" t="str">
        <f>IFERROR(VLOOKUP(B45,Sheet3!$D$1:$G$182,4,0),"")</f>
        <v/>
      </c>
      <c r="F45" s="50"/>
      <c r="G45" s="51"/>
      <c r="H45" s="51"/>
      <c r="I45" s="83" t="str">
        <f t="shared" si="0"/>
        <v/>
      </c>
      <c r="J45" s="84"/>
    </row>
    <row r="46" spans="1:10" ht="20.149999999999999" customHeight="1" x14ac:dyDescent="0.55000000000000004">
      <c r="A46" s="49" t="s">
        <v>6</v>
      </c>
      <c r="B46" s="67"/>
      <c r="C46" s="58" t="str">
        <f>IFERROR(VLOOKUP(B46,Sheet3!$D$1:$G$182,2,0),"")</f>
        <v/>
      </c>
      <c r="D46" s="59" t="str">
        <f>IFERROR(VLOOKUP(B46,Sheet3!$D$1:$G$182,3,0),"")</f>
        <v/>
      </c>
      <c r="E46" s="60" t="str">
        <f>IFERROR(VLOOKUP(B46,Sheet3!$D$1:$G$182,4,0),"")</f>
        <v/>
      </c>
      <c r="F46" s="50"/>
      <c r="G46" s="51"/>
      <c r="H46" s="51"/>
      <c r="I46" s="83" t="str">
        <f t="shared" si="0"/>
        <v/>
      </c>
      <c r="J46" s="84"/>
    </row>
    <row r="47" spans="1:10" ht="20.149999999999999" customHeight="1" x14ac:dyDescent="0.55000000000000004">
      <c r="A47" s="5" t="s">
        <v>7</v>
      </c>
      <c r="B47" s="24"/>
      <c r="C47" s="16" t="str">
        <f>IFERROR(VLOOKUP(B47,Sheet3!$D$1:$G$182,2,0),"")</f>
        <v/>
      </c>
      <c r="D47" s="47" t="str">
        <f>IFERROR(VLOOKUP(B47,Sheet3!$D$1:$G$182,3,0),"")</f>
        <v/>
      </c>
      <c r="E47" s="41" t="str">
        <f>IFERROR(VLOOKUP(B47,Sheet3!$D$1:$G$182,4,0),"")</f>
        <v/>
      </c>
      <c r="F47" s="37"/>
      <c r="G47" s="38"/>
      <c r="H47" s="38"/>
      <c r="I47" s="81" t="str">
        <f t="shared" si="0"/>
        <v/>
      </c>
      <c r="J47" s="82"/>
    </row>
    <row r="48" spans="1:10" ht="20.149999999999999" customHeight="1" x14ac:dyDescent="0.55000000000000004">
      <c r="A48" s="5" t="s">
        <v>8</v>
      </c>
      <c r="B48" s="24"/>
      <c r="C48" s="16" t="str">
        <f>IFERROR(VLOOKUP(B48,Sheet3!$D$1:$G$182,2,0),"")</f>
        <v/>
      </c>
      <c r="D48" s="47" t="str">
        <f>IFERROR(VLOOKUP(B48,Sheet3!$D$1:$G$182,3,0),"")</f>
        <v/>
      </c>
      <c r="E48" s="41" t="str">
        <f>IFERROR(VLOOKUP(B48,Sheet3!$D$1:$G$182,4,0),"")</f>
        <v/>
      </c>
      <c r="F48" s="37"/>
      <c r="G48" s="38"/>
      <c r="H48" s="38"/>
      <c r="I48" s="81" t="str">
        <f t="shared" si="0"/>
        <v/>
      </c>
      <c r="J48" s="82"/>
    </row>
    <row r="49" spans="1:10" ht="20.149999999999999" customHeight="1" x14ac:dyDescent="0.55000000000000004">
      <c r="A49" s="5" t="s">
        <v>9</v>
      </c>
      <c r="B49" s="24"/>
      <c r="C49" s="16" t="str">
        <f>IFERROR(VLOOKUP(B49,Sheet3!$D$1:$G$182,2,0),"")</f>
        <v/>
      </c>
      <c r="D49" s="47" t="str">
        <f>IFERROR(VLOOKUP(B49,Sheet3!$D$1:$G$182,3,0),"")</f>
        <v/>
      </c>
      <c r="E49" s="41" t="str">
        <f>IFERROR(VLOOKUP(B49,Sheet3!$D$1:$G$182,4,0),"")</f>
        <v/>
      </c>
      <c r="F49" s="37"/>
      <c r="G49" s="38"/>
      <c r="H49" s="38"/>
      <c r="I49" s="81" t="str">
        <f t="shared" si="0"/>
        <v/>
      </c>
      <c r="J49" s="82"/>
    </row>
    <row r="50" spans="1:10" ht="20.149999999999999" customHeight="1" x14ac:dyDescent="0.55000000000000004">
      <c r="A50" s="5" t="s">
        <v>10</v>
      </c>
      <c r="B50" s="24"/>
      <c r="C50" s="16" t="str">
        <f>IFERROR(VLOOKUP(B50,Sheet3!$D$1:$G$182,2,0),"")</f>
        <v/>
      </c>
      <c r="D50" s="47" t="str">
        <f>IFERROR(VLOOKUP(B50,Sheet3!$D$1:$G$182,3,0),"")</f>
        <v/>
      </c>
      <c r="E50" s="41" t="str">
        <f>IFERROR(VLOOKUP(B50,Sheet3!$D$1:$G$182,4,0),"")</f>
        <v/>
      </c>
      <c r="F50" s="37"/>
      <c r="G50" s="38"/>
      <c r="H50" s="38"/>
      <c r="I50" s="81" t="str">
        <f t="shared" si="0"/>
        <v/>
      </c>
      <c r="J50" s="82"/>
    </row>
    <row r="51" spans="1:10" ht="20.149999999999999" customHeight="1" x14ac:dyDescent="0.55000000000000004">
      <c r="A51" s="5" t="s">
        <v>11</v>
      </c>
      <c r="B51" s="24"/>
      <c r="C51" s="16" t="str">
        <f>IFERROR(VLOOKUP(B51,Sheet3!$D$1:$G$182,2,0),"")</f>
        <v/>
      </c>
      <c r="D51" s="47" t="str">
        <f>IFERROR(VLOOKUP(B51,Sheet3!$D$1:$G$182,3,0),"")</f>
        <v/>
      </c>
      <c r="E51" s="41" t="str">
        <f>IFERROR(VLOOKUP(B51,Sheet3!$D$1:$G$182,4,0),"")</f>
        <v/>
      </c>
      <c r="F51" s="37"/>
      <c r="G51" s="38"/>
      <c r="H51" s="38"/>
      <c r="I51" s="81" t="str">
        <f t="shared" si="0"/>
        <v/>
      </c>
      <c r="J51" s="82"/>
    </row>
    <row r="52" spans="1:10" ht="20.149999999999999" customHeight="1" x14ac:dyDescent="0.55000000000000004">
      <c r="A52" s="5" t="s">
        <v>12</v>
      </c>
      <c r="B52" s="24"/>
      <c r="C52" s="16" t="str">
        <f>IFERROR(VLOOKUP(B52,Sheet3!$D$1:$G$182,2,0),"")</f>
        <v/>
      </c>
      <c r="D52" s="47" t="str">
        <f>IFERROR(VLOOKUP(B52,Sheet3!$D$1:$G$182,3,0),"")</f>
        <v/>
      </c>
      <c r="E52" s="41" t="str">
        <f>IFERROR(VLOOKUP(B52,Sheet3!$D$1:$G$182,4,0),"")</f>
        <v/>
      </c>
      <c r="F52" s="37"/>
      <c r="G52" s="38"/>
      <c r="H52" s="38"/>
      <c r="I52" s="81" t="str">
        <f t="shared" si="0"/>
        <v/>
      </c>
      <c r="J52" s="82"/>
    </row>
    <row r="53" spans="1:10" ht="20.149999999999999" customHeight="1" x14ac:dyDescent="0.55000000000000004">
      <c r="A53" s="5" t="s">
        <v>13</v>
      </c>
      <c r="B53" s="24"/>
      <c r="C53" s="16" t="str">
        <f>IFERROR(VLOOKUP(B53,Sheet3!$D$1:$G$182,2,0),"")</f>
        <v/>
      </c>
      <c r="D53" s="47" t="str">
        <f>IFERROR(VLOOKUP(B53,Sheet3!$D$1:$G$182,3,0),"")</f>
        <v/>
      </c>
      <c r="E53" s="41" t="str">
        <f>IFERROR(VLOOKUP(B53,Sheet3!$D$1:$G$182,4,0),"")</f>
        <v/>
      </c>
      <c r="F53" s="37"/>
      <c r="G53" s="38"/>
      <c r="H53" s="38"/>
      <c r="I53" s="81" t="str">
        <f t="shared" si="0"/>
        <v/>
      </c>
      <c r="J53" s="82"/>
    </row>
    <row r="54" spans="1:10" ht="20.149999999999999" customHeight="1" x14ac:dyDescent="0.55000000000000004">
      <c r="A54" s="5" t="s">
        <v>14</v>
      </c>
      <c r="B54" s="24"/>
      <c r="C54" s="16" t="str">
        <f>IFERROR(VLOOKUP(B54,Sheet3!$D$1:$G$182,2,0),"")</f>
        <v/>
      </c>
      <c r="D54" s="47" t="str">
        <f>IFERROR(VLOOKUP(B54,Sheet3!$D$1:$G$182,3,0),"")</f>
        <v/>
      </c>
      <c r="E54" s="41" t="str">
        <f>IFERROR(VLOOKUP(B54,Sheet3!$D$1:$G$182,4,0),"")</f>
        <v/>
      </c>
      <c r="F54" s="37"/>
      <c r="G54" s="38"/>
      <c r="H54" s="38"/>
      <c r="I54" s="81" t="str">
        <f t="shared" si="0"/>
        <v/>
      </c>
      <c r="J54" s="82"/>
    </row>
    <row r="55" spans="1:10" ht="20.149999999999999" customHeight="1" x14ac:dyDescent="0.55000000000000004">
      <c r="A55" s="5" t="s">
        <v>15</v>
      </c>
      <c r="B55" s="24"/>
      <c r="C55" s="16" t="str">
        <f>IFERROR(VLOOKUP(B55,Sheet3!$D$1:$G$182,2,0),"")</f>
        <v/>
      </c>
      <c r="D55" s="47" t="str">
        <f>IFERROR(VLOOKUP(B55,Sheet3!$D$1:$G$182,3,0),"")</f>
        <v/>
      </c>
      <c r="E55" s="41" t="str">
        <f>IFERROR(VLOOKUP(B55,Sheet3!$D$1:$G$182,4,0),"")</f>
        <v/>
      </c>
      <c r="F55" s="37"/>
      <c r="G55" s="38"/>
      <c r="H55" s="38"/>
      <c r="I55" s="81" t="str">
        <f t="shared" si="0"/>
        <v/>
      </c>
      <c r="J55" s="82"/>
    </row>
    <row r="56" spans="1:10" ht="20.149999999999999" customHeight="1" x14ac:dyDescent="0.55000000000000004">
      <c r="A56" s="5" t="s">
        <v>16</v>
      </c>
      <c r="B56" s="24"/>
      <c r="C56" s="16" t="str">
        <f>IFERROR(VLOOKUP(B56,Sheet3!$D$1:$G$182,2,0),"")</f>
        <v/>
      </c>
      <c r="D56" s="47" t="str">
        <f>IFERROR(VLOOKUP(B56,Sheet3!$D$1:$G$182,3,0),"")</f>
        <v/>
      </c>
      <c r="E56" s="41" t="str">
        <f>IFERROR(VLOOKUP(B56,Sheet3!$D$1:$G$182,4,0),"")</f>
        <v/>
      </c>
      <c r="F56" s="37"/>
      <c r="G56" s="38"/>
      <c r="H56" s="38"/>
      <c r="I56" s="81" t="str">
        <f t="shared" si="0"/>
        <v/>
      </c>
      <c r="J56" s="82"/>
    </row>
    <row r="57" spans="1:10" ht="20.149999999999999" customHeight="1" x14ac:dyDescent="0.55000000000000004">
      <c r="A57" s="5" t="s">
        <v>17</v>
      </c>
      <c r="B57" s="24"/>
      <c r="C57" s="16" t="str">
        <f>IFERROR(VLOOKUP(B57,Sheet3!$D$1:$G$182,2,0),"")</f>
        <v/>
      </c>
      <c r="D57" s="47" t="str">
        <f>IFERROR(VLOOKUP(B57,Sheet3!$D$1:$G$182,3,0),"")</f>
        <v/>
      </c>
      <c r="E57" s="41" t="str">
        <f>IFERROR(VLOOKUP(B57,Sheet3!$D$1:$G$182,4,0),"")</f>
        <v/>
      </c>
      <c r="F57" s="37"/>
      <c r="G57" s="38"/>
      <c r="H57" s="38"/>
      <c r="I57" s="81" t="str">
        <f t="shared" si="0"/>
        <v/>
      </c>
      <c r="J57" s="82"/>
    </row>
    <row r="58" spans="1:10" ht="20.149999999999999" customHeight="1" x14ac:dyDescent="0.55000000000000004">
      <c r="A58" s="5" t="s">
        <v>18</v>
      </c>
      <c r="B58" s="24"/>
      <c r="C58" s="16" t="str">
        <f>IFERROR(VLOOKUP(B58,Sheet3!$D$1:$G$182,2,0),"")</f>
        <v/>
      </c>
      <c r="D58" s="47" t="str">
        <f>IFERROR(VLOOKUP(B58,Sheet3!$D$1:$G$182,3,0),"")</f>
        <v/>
      </c>
      <c r="E58" s="41" t="str">
        <f>IFERROR(VLOOKUP(B58,Sheet3!$D$1:$G$182,4,0),"")</f>
        <v/>
      </c>
      <c r="F58" s="37"/>
      <c r="G58" s="38"/>
      <c r="H58" s="38"/>
      <c r="I58" s="81" t="str">
        <f t="shared" si="0"/>
        <v/>
      </c>
      <c r="J58" s="82"/>
    </row>
    <row r="59" spans="1:10" ht="20.149999999999999" customHeight="1" x14ac:dyDescent="0.55000000000000004">
      <c r="A59" s="5" t="s">
        <v>19</v>
      </c>
      <c r="B59" s="24"/>
      <c r="C59" s="16" t="str">
        <f>IFERROR(VLOOKUP(B59,Sheet3!$D$1:$G$182,2,0),"")</f>
        <v/>
      </c>
      <c r="D59" s="47" t="str">
        <f>IFERROR(VLOOKUP(B59,Sheet3!$D$1:$G$182,3,0),"")</f>
        <v/>
      </c>
      <c r="E59" s="41" t="str">
        <f>IFERROR(VLOOKUP(B59,Sheet3!$D$1:$G$182,4,0),"")</f>
        <v/>
      </c>
      <c r="F59" s="37"/>
      <c r="G59" s="38"/>
      <c r="H59" s="38"/>
      <c r="I59" s="81" t="str">
        <f t="shared" si="0"/>
        <v/>
      </c>
      <c r="J59" s="82"/>
    </row>
    <row r="60" spans="1:10" ht="20.149999999999999" customHeight="1" x14ac:dyDescent="0.55000000000000004">
      <c r="A60" s="5" t="s">
        <v>20</v>
      </c>
      <c r="B60" s="24"/>
      <c r="C60" s="16" t="str">
        <f>IFERROR(VLOOKUP(B60,Sheet3!$D$1:$G$182,2,0),"")</f>
        <v/>
      </c>
      <c r="D60" s="47" t="str">
        <f>IFERROR(VLOOKUP(B60,Sheet3!$D$1:$G$182,3,0),"")</f>
        <v/>
      </c>
      <c r="E60" s="41" t="str">
        <f>IFERROR(VLOOKUP(B60,Sheet3!$D$1:$G$182,4,0),"")</f>
        <v/>
      </c>
      <c r="F60" s="37"/>
      <c r="G60" s="38"/>
      <c r="H60" s="38"/>
      <c r="I60" s="81" t="str">
        <f t="shared" si="0"/>
        <v/>
      </c>
      <c r="J60" s="82"/>
    </row>
    <row r="61" spans="1:10" ht="20.149999999999999" customHeight="1" x14ac:dyDescent="0.55000000000000004">
      <c r="A61" s="5" t="s">
        <v>21</v>
      </c>
      <c r="B61" s="24"/>
      <c r="C61" s="16" t="str">
        <f>IFERROR(VLOOKUP(B61,Sheet3!$D$1:$G$182,2,0),"")</f>
        <v/>
      </c>
      <c r="D61" s="47" t="str">
        <f>IFERROR(VLOOKUP(B61,Sheet3!$D$1:$G$182,3,0),"")</f>
        <v/>
      </c>
      <c r="E61" s="41" t="str">
        <f>IFERROR(VLOOKUP(B61,Sheet3!$D$1:$G$182,4,0),"")</f>
        <v/>
      </c>
      <c r="F61" s="37"/>
      <c r="G61" s="38"/>
      <c r="H61" s="38"/>
      <c r="I61" s="81" t="str">
        <f t="shared" si="0"/>
        <v/>
      </c>
      <c r="J61" s="82"/>
    </row>
    <row r="62" spans="1:10" ht="20.149999999999999" customHeight="1" x14ac:dyDescent="0.55000000000000004">
      <c r="A62" s="49" t="s">
        <v>39</v>
      </c>
      <c r="B62" s="67"/>
      <c r="C62" s="58" t="str">
        <f>IFERROR(VLOOKUP(B62,Sheet3!$D$1:$G$182,2,0),"")</f>
        <v/>
      </c>
      <c r="D62" s="59" t="str">
        <f>IFERROR(VLOOKUP(B62,Sheet3!$D$1:$G$182,3,0),"")</f>
        <v/>
      </c>
      <c r="E62" s="60" t="str">
        <f>IFERROR(VLOOKUP(B62,Sheet3!$D$1:$G$182,4,0),"")</f>
        <v/>
      </c>
      <c r="F62" s="50"/>
      <c r="G62" s="51"/>
      <c r="H62" s="51"/>
      <c r="I62" s="83" t="str">
        <f t="shared" si="0"/>
        <v/>
      </c>
      <c r="J62" s="84"/>
    </row>
    <row r="63" spans="1:10" ht="20.149999999999999" customHeight="1" x14ac:dyDescent="0.55000000000000004">
      <c r="A63" s="49" t="s">
        <v>40</v>
      </c>
      <c r="B63" s="67"/>
      <c r="C63" s="58" t="str">
        <f>IFERROR(VLOOKUP(B63,Sheet3!$D$1:$G$182,2,0),"")</f>
        <v/>
      </c>
      <c r="D63" s="59" t="str">
        <f>IFERROR(VLOOKUP(B63,Sheet3!$D$1:$G$182,3,0),"")</f>
        <v/>
      </c>
      <c r="E63" s="60" t="str">
        <f>IFERROR(VLOOKUP(B63,Sheet3!$D$1:$G$182,4,0),"")</f>
        <v/>
      </c>
      <c r="F63" s="50"/>
      <c r="G63" s="51"/>
      <c r="H63" s="51"/>
      <c r="I63" s="83" t="str">
        <f t="shared" si="0"/>
        <v/>
      </c>
      <c r="J63" s="84"/>
    </row>
    <row r="64" spans="1:10" ht="20.149999999999999" customHeight="1" x14ac:dyDescent="0.55000000000000004">
      <c r="A64" s="49" t="s">
        <v>41</v>
      </c>
      <c r="B64" s="67"/>
      <c r="C64" s="58" t="str">
        <f>IFERROR(VLOOKUP(B64,Sheet3!$D$1:$G$182,2,0),"")</f>
        <v/>
      </c>
      <c r="D64" s="59" t="str">
        <f>IFERROR(VLOOKUP(B64,Sheet3!$D$1:$G$182,3,0),"")</f>
        <v/>
      </c>
      <c r="E64" s="60" t="str">
        <f>IFERROR(VLOOKUP(B64,Sheet3!$D$1:$G$182,4,0),"")</f>
        <v/>
      </c>
      <c r="F64" s="50"/>
      <c r="G64" s="51"/>
      <c r="H64" s="51"/>
      <c r="I64" s="83" t="str">
        <f t="shared" si="0"/>
        <v/>
      </c>
      <c r="J64" s="84"/>
    </row>
    <row r="65" spans="1:10" ht="20.149999999999999" customHeight="1" x14ac:dyDescent="0.55000000000000004">
      <c r="A65" s="5" t="s">
        <v>180</v>
      </c>
      <c r="B65" s="24"/>
      <c r="C65" s="16" t="str">
        <f>IFERROR(VLOOKUP(B65,Sheet3!$D$1:$G$182,2,0),"")</f>
        <v/>
      </c>
      <c r="D65" s="47" t="str">
        <f>IFERROR(VLOOKUP(B65,Sheet3!$D$1:$G$182,3,0),"")</f>
        <v/>
      </c>
      <c r="E65" s="41" t="str">
        <f>IFERROR(VLOOKUP(B65,Sheet3!$D$1:$G$182,4,0),"")</f>
        <v/>
      </c>
      <c r="F65" s="37"/>
      <c r="G65" s="38"/>
      <c r="H65" s="38"/>
      <c r="I65" s="81" t="str">
        <f t="shared" si="0"/>
        <v/>
      </c>
      <c r="J65" s="82"/>
    </row>
    <row r="66" spans="1:10" ht="20.149999999999999" customHeight="1" x14ac:dyDescent="0.55000000000000004">
      <c r="A66" s="5" t="s">
        <v>181</v>
      </c>
      <c r="B66" s="24"/>
      <c r="C66" s="16" t="str">
        <f>IFERROR(VLOOKUP(B66,Sheet3!$D$1:$G$182,2,0),"")</f>
        <v/>
      </c>
      <c r="D66" s="47" t="str">
        <f>IFERROR(VLOOKUP(B66,Sheet3!$D$1:$G$182,3,0),"")</f>
        <v/>
      </c>
      <c r="E66" s="41" t="str">
        <f>IFERROR(VLOOKUP(B66,Sheet3!$D$1:$G$182,4,0),"")</f>
        <v/>
      </c>
      <c r="F66" s="37"/>
      <c r="G66" s="38"/>
      <c r="H66" s="38"/>
      <c r="I66" s="81" t="str">
        <f t="shared" si="0"/>
        <v/>
      </c>
      <c r="J66" s="82"/>
    </row>
    <row r="67" spans="1:10" ht="20.149999999999999" customHeight="1" x14ac:dyDescent="0.55000000000000004">
      <c r="A67" s="5" t="s">
        <v>182</v>
      </c>
      <c r="B67" s="24"/>
      <c r="C67" s="16" t="str">
        <f>IFERROR(VLOOKUP(B67,Sheet3!$D$1:$G$182,2,0),"")</f>
        <v/>
      </c>
      <c r="D67" s="47" t="str">
        <f>IFERROR(VLOOKUP(B67,Sheet3!$D$1:$G$182,3,0),"")</f>
        <v/>
      </c>
      <c r="E67" s="41" t="str">
        <f>IFERROR(VLOOKUP(B67,Sheet3!$D$1:$G$182,4,0),"")</f>
        <v/>
      </c>
      <c r="F67" s="37"/>
      <c r="G67" s="38"/>
      <c r="H67" s="38"/>
      <c r="I67" s="81" t="str">
        <f t="shared" si="0"/>
        <v/>
      </c>
      <c r="J67" s="82"/>
    </row>
    <row r="68" spans="1:10" ht="20.149999999999999" customHeight="1" x14ac:dyDescent="0.55000000000000004">
      <c r="A68" s="49" t="s">
        <v>179</v>
      </c>
      <c r="B68" s="67"/>
      <c r="C68" s="58" t="str">
        <f>IFERROR(VLOOKUP(B68,Sheet3!$D$1:$G$182,2,0),"")</f>
        <v/>
      </c>
      <c r="D68" s="59" t="str">
        <f>IFERROR(VLOOKUP(B68,Sheet3!$D$1:$G$182,3,0),"")</f>
        <v/>
      </c>
      <c r="E68" s="60" t="str">
        <f>IFERROR(VLOOKUP(B68,Sheet3!$D$1:$G$182,4,0),"")</f>
        <v/>
      </c>
      <c r="F68" s="50"/>
      <c r="G68" s="51"/>
      <c r="H68" s="51"/>
      <c r="I68" s="83" t="str">
        <f t="shared" si="0"/>
        <v/>
      </c>
      <c r="J68" s="84"/>
    </row>
    <row r="69" spans="1:10" ht="20.149999999999999" customHeight="1" x14ac:dyDescent="0.55000000000000004">
      <c r="A69" s="54" t="s">
        <v>241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55000000000000004">
      <c r="E70" s="15"/>
      <c r="H70" s="15"/>
    </row>
    <row r="71" spans="1:10" x14ac:dyDescent="0.55000000000000004">
      <c r="E71" s="15"/>
      <c r="H71" s="15"/>
    </row>
    <row r="72" spans="1:10" x14ac:dyDescent="0.55000000000000004">
      <c r="F72" s="18">
        <f>SUM(F20:F68)</f>
        <v>0</v>
      </c>
      <c r="I72" s="2"/>
      <c r="J72" s="2">
        <f>SUM(I20:J68)</f>
        <v>0</v>
      </c>
    </row>
  </sheetData>
  <autoFilter ref="A19:J19" xr:uid="{00000000-0009-0000-0000-000004000000}">
    <filterColumn colId="8" showButton="0"/>
  </autoFilter>
  <mergeCells count="60">
    <mergeCell ref="I65:J65"/>
    <mergeCell ref="I66:J66"/>
    <mergeCell ref="I67:J67"/>
    <mergeCell ref="I68:J68"/>
    <mergeCell ref="I60:J60"/>
    <mergeCell ref="I61:J61"/>
    <mergeCell ref="I62:J62"/>
    <mergeCell ref="I63:J63"/>
    <mergeCell ref="I64:J64"/>
    <mergeCell ref="I55:J55"/>
    <mergeCell ref="I56:J56"/>
    <mergeCell ref="I57:J57"/>
    <mergeCell ref="I58:J58"/>
    <mergeCell ref="I59:J59"/>
    <mergeCell ref="I50:J50"/>
    <mergeCell ref="I51:J51"/>
    <mergeCell ref="I52:J52"/>
    <mergeCell ref="I53:J53"/>
    <mergeCell ref="I54:J54"/>
    <mergeCell ref="I45:J45"/>
    <mergeCell ref="I46:J46"/>
    <mergeCell ref="I47:J47"/>
    <mergeCell ref="I48:J48"/>
    <mergeCell ref="I49:J49"/>
    <mergeCell ref="I40:J40"/>
    <mergeCell ref="I41:J41"/>
    <mergeCell ref="I42:J42"/>
    <mergeCell ref="I43:J43"/>
    <mergeCell ref="I44:J44"/>
    <mergeCell ref="I35:J35"/>
    <mergeCell ref="I36:J36"/>
    <mergeCell ref="I37:J37"/>
    <mergeCell ref="I38:J38"/>
    <mergeCell ref="I39:J39"/>
    <mergeCell ref="I30:J30"/>
    <mergeCell ref="I31:J31"/>
    <mergeCell ref="I32:J32"/>
    <mergeCell ref="I33:J33"/>
    <mergeCell ref="I34:J34"/>
    <mergeCell ref="I25:J25"/>
    <mergeCell ref="I26:J26"/>
    <mergeCell ref="I27:J27"/>
    <mergeCell ref="I28:J28"/>
    <mergeCell ref="I29:J29"/>
    <mergeCell ref="B69:J69"/>
    <mergeCell ref="A1:C2"/>
    <mergeCell ref="B13:C13"/>
    <mergeCell ref="D1:J2"/>
    <mergeCell ref="D3:J4"/>
    <mergeCell ref="D5:J7"/>
    <mergeCell ref="H10:H12"/>
    <mergeCell ref="I10:I12"/>
    <mergeCell ref="I16:J16"/>
    <mergeCell ref="I17:J17"/>
    <mergeCell ref="I19:J19"/>
    <mergeCell ref="I20:J20"/>
    <mergeCell ref="I21:J21"/>
    <mergeCell ref="I22:J22"/>
    <mergeCell ref="I23:J23"/>
    <mergeCell ref="I24:J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8" scale="75" orientation="portrait" r:id="rId1"/>
  <headerFooter>
    <oddFooter>&amp;C&amp;P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2F5F4CE-B52B-49A8-AF94-B69206091ED9}">
          <x14:formula1>
            <xm:f>Sheet3!$D$7:$D$151</xm:f>
          </x14:formula1>
          <xm:sqref>B20:B68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7:G151"/>
  <sheetViews>
    <sheetView workbookViewId="0">
      <selection activeCell="E5" sqref="E5"/>
    </sheetView>
  </sheetViews>
  <sheetFormatPr defaultRowHeight="18" x14ac:dyDescent="0.55000000000000004"/>
  <cols>
    <col min="2" max="2" width="30.08203125" bestFit="1" customWidth="1"/>
    <col min="4" max="4" width="8.08203125" bestFit="1" customWidth="1"/>
    <col min="5" max="5" width="30.08203125" bestFit="1" customWidth="1"/>
    <col min="6" max="6" width="67.4140625" bestFit="1" customWidth="1"/>
    <col min="7" max="7" width="12.4140625" bestFit="1" customWidth="1"/>
  </cols>
  <sheetData>
    <row r="7" spans="2:7" x14ac:dyDescent="0.55000000000000004">
      <c r="B7" s="12" t="s">
        <v>155</v>
      </c>
      <c r="D7" t="s">
        <v>158</v>
      </c>
      <c r="E7" t="s">
        <v>153</v>
      </c>
      <c r="F7" t="s">
        <v>162</v>
      </c>
      <c r="G7" s="17">
        <v>1000</v>
      </c>
    </row>
    <row r="8" spans="2:7" x14ac:dyDescent="0.55000000000000004">
      <c r="B8" s="13" t="s">
        <v>69</v>
      </c>
      <c r="D8" t="s">
        <v>159</v>
      </c>
      <c r="E8" t="s">
        <v>153</v>
      </c>
      <c r="F8" t="s">
        <v>163</v>
      </c>
      <c r="G8" s="17">
        <v>1000</v>
      </c>
    </row>
    <row r="9" spans="2:7" x14ac:dyDescent="0.55000000000000004">
      <c r="B9" s="13" t="s">
        <v>229</v>
      </c>
      <c r="D9" t="s">
        <v>160</v>
      </c>
      <c r="E9" t="s">
        <v>153</v>
      </c>
      <c r="F9" t="s">
        <v>164</v>
      </c>
      <c r="G9" s="17">
        <v>1000</v>
      </c>
    </row>
    <row r="10" spans="2:7" x14ac:dyDescent="0.55000000000000004">
      <c r="B10" s="13" t="s">
        <v>57</v>
      </c>
      <c r="D10" t="s">
        <v>161</v>
      </c>
      <c r="E10" t="s">
        <v>153</v>
      </c>
      <c r="F10" t="s">
        <v>165</v>
      </c>
      <c r="G10" s="17">
        <v>1500</v>
      </c>
    </row>
    <row r="11" spans="2:7" x14ac:dyDescent="0.55000000000000004">
      <c r="B11" s="13" t="s">
        <v>58</v>
      </c>
      <c r="D11" t="s">
        <v>156</v>
      </c>
      <c r="E11" t="s">
        <v>155</v>
      </c>
      <c r="F11" t="s">
        <v>157</v>
      </c>
      <c r="G11" s="17">
        <v>1200</v>
      </c>
    </row>
    <row r="12" spans="2:7" x14ac:dyDescent="0.55000000000000004">
      <c r="B12" s="13" t="s">
        <v>59</v>
      </c>
      <c r="D12" t="s">
        <v>411</v>
      </c>
      <c r="E12" t="s">
        <v>155</v>
      </c>
      <c r="F12" t="s">
        <v>413</v>
      </c>
      <c r="G12" s="17">
        <v>3500</v>
      </c>
    </row>
    <row r="13" spans="2:7" x14ac:dyDescent="0.55000000000000004">
      <c r="B13" s="13" t="s">
        <v>60</v>
      </c>
      <c r="D13" t="s">
        <v>412</v>
      </c>
      <c r="E13" t="s">
        <v>155</v>
      </c>
      <c r="F13" t="s">
        <v>414</v>
      </c>
      <c r="G13" s="17">
        <v>110</v>
      </c>
    </row>
    <row r="14" spans="2:7" x14ac:dyDescent="0.55000000000000004">
      <c r="B14" s="13" t="s">
        <v>72</v>
      </c>
      <c r="D14" t="s">
        <v>415</v>
      </c>
      <c r="E14" t="s">
        <v>416</v>
      </c>
      <c r="F14" t="s">
        <v>417</v>
      </c>
      <c r="G14" s="17">
        <v>2200</v>
      </c>
    </row>
    <row r="15" spans="2:7" x14ac:dyDescent="0.55000000000000004">
      <c r="B15" s="13" t="s">
        <v>71</v>
      </c>
      <c r="D15" t="s">
        <v>403</v>
      </c>
      <c r="E15" t="s">
        <v>406</v>
      </c>
      <c r="F15" t="s">
        <v>407</v>
      </c>
      <c r="G15" s="17">
        <v>1400</v>
      </c>
    </row>
    <row r="16" spans="2:7" x14ac:dyDescent="0.55000000000000004">
      <c r="B16" s="13" t="s">
        <v>116</v>
      </c>
      <c r="D16" t="s">
        <v>404</v>
      </c>
      <c r="E16" t="s">
        <v>406</v>
      </c>
      <c r="F16" t="s">
        <v>408</v>
      </c>
      <c r="G16" s="17">
        <v>1010</v>
      </c>
    </row>
    <row r="17" spans="2:7" x14ac:dyDescent="0.55000000000000004">
      <c r="B17" s="13" t="s">
        <v>154</v>
      </c>
      <c r="D17" t="s">
        <v>405</v>
      </c>
      <c r="E17" t="s">
        <v>406</v>
      </c>
      <c r="F17" t="s">
        <v>409</v>
      </c>
      <c r="G17" s="17">
        <v>810</v>
      </c>
    </row>
    <row r="18" spans="2:7" x14ac:dyDescent="0.55000000000000004">
      <c r="B18" s="13" t="s">
        <v>61</v>
      </c>
      <c r="D18" t="s">
        <v>378</v>
      </c>
      <c r="E18" t="s">
        <v>382</v>
      </c>
      <c r="F18" t="s">
        <v>380</v>
      </c>
      <c r="G18" s="17">
        <v>1350</v>
      </c>
    </row>
    <row r="19" spans="2:7" x14ac:dyDescent="0.55000000000000004">
      <c r="B19" s="13" t="s">
        <v>62</v>
      </c>
      <c r="D19" t="s">
        <v>379</v>
      </c>
      <c r="E19" t="s">
        <v>382</v>
      </c>
      <c r="F19" t="s">
        <v>381</v>
      </c>
      <c r="G19" s="17">
        <v>1450</v>
      </c>
    </row>
    <row r="20" spans="2:7" x14ac:dyDescent="0.55000000000000004">
      <c r="B20" s="13" t="s">
        <v>74</v>
      </c>
      <c r="D20" t="s">
        <v>267</v>
      </c>
      <c r="E20" t="s">
        <v>269</v>
      </c>
      <c r="F20" t="s">
        <v>268</v>
      </c>
      <c r="G20" s="17">
        <v>1500</v>
      </c>
    </row>
    <row r="21" spans="2:7" x14ac:dyDescent="0.55000000000000004">
      <c r="B21" s="13" t="s">
        <v>63</v>
      </c>
      <c r="D21" t="s">
        <v>117</v>
      </c>
      <c r="E21" t="s">
        <v>84</v>
      </c>
      <c r="F21" t="s">
        <v>85</v>
      </c>
      <c r="G21" s="17">
        <v>1000</v>
      </c>
    </row>
    <row r="22" spans="2:7" x14ac:dyDescent="0.55000000000000004">
      <c r="B22" s="13" t="s">
        <v>65</v>
      </c>
      <c r="D22" t="s">
        <v>118</v>
      </c>
      <c r="E22" t="s">
        <v>84</v>
      </c>
      <c r="F22" t="s">
        <v>86</v>
      </c>
      <c r="G22" s="17">
        <v>1500</v>
      </c>
    </row>
    <row r="23" spans="2:7" x14ac:dyDescent="0.55000000000000004">
      <c r="B23" s="13" t="s">
        <v>64</v>
      </c>
      <c r="D23" t="s">
        <v>119</v>
      </c>
      <c r="E23" t="s">
        <v>84</v>
      </c>
      <c r="F23" t="s">
        <v>87</v>
      </c>
      <c r="G23" s="17">
        <v>1500</v>
      </c>
    </row>
    <row r="24" spans="2:7" x14ac:dyDescent="0.55000000000000004">
      <c r="B24" s="13" t="s">
        <v>70</v>
      </c>
      <c r="D24" t="s">
        <v>120</v>
      </c>
      <c r="E24" t="s">
        <v>84</v>
      </c>
      <c r="F24" t="s">
        <v>88</v>
      </c>
      <c r="G24" s="17">
        <v>2000</v>
      </c>
    </row>
    <row r="25" spans="2:7" x14ac:dyDescent="0.55000000000000004">
      <c r="B25" s="13" t="s">
        <v>66</v>
      </c>
      <c r="D25" t="s">
        <v>121</v>
      </c>
      <c r="E25" t="s">
        <v>84</v>
      </c>
      <c r="F25" t="s">
        <v>89</v>
      </c>
      <c r="G25" s="17">
        <v>2000</v>
      </c>
    </row>
    <row r="26" spans="2:7" x14ac:dyDescent="0.55000000000000004">
      <c r="B26" s="13" t="s">
        <v>67</v>
      </c>
      <c r="D26" t="s">
        <v>358</v>
      </c>
      <c r="E26" t="s">
        <v>84</v>
      </c>
      <c r="F26" t="s">
        <v>361</v>
      </c>
      <c r="G26" s="17">
        <v>2200</v>
      </c>
    </row>
    <row r="27" spans="2:7" x14ac:dyDescent="0.55000000000000004">
      <c r="B27" s="13" t="s">
        <v>73</v>
      </c>
      <c r="D27" t="s">
        <v>359</v>
      </c>
      <c r="E27" t="s">
        <v>84</v>
      </c>
      <c r="F27" t="s">
        <v>362</v>
      </c>
      <c r="G27" s="17">
        <v>2000</v>
      </c>
    </row>
    <row r="28" spans="2:7" x14ac:dyDescent="0.55000000000000004">
      <c r="B28" s="14" t="s">
        <v>68</v>
      </c>
      <c r="D28" t="s">
        <v>360</v>
      </c>
      <c r="E28" t="s">
        <v>84</v>
      </c>
      <c r="F28" t="s">
        <v>363</v>
      </c>
      <c r="G28" s="17">
        <v>1650</v>
      </c>
    </row>
    <row r="29" spans="2:7" x14ac:dyDescent="0.55000000000000004">
      <c r="D29" t="s">
        <v>270</v>
      </c>
      <c r="E29" t="s">
        <v>274</v>
      </c>
      <c r="F29" t="s">
        <v>275</v>
      </c>
      <c r="G29" s="17">
        <v>729</v>
      </c>
    </row>
    <row r="30" spans="2:7" x14ac:dyDescent="0.55000000000000004">
      <c r="D30" t="s">
        <v>271</v>
      </c>
      <c r="E30" t="s">
        <v>274</v>
      </c>
      <c r="F30" t="s">
        <v>276</v>
      </c>
      <c r="G30" s="17">
        <v>1458</v>
      </c>
    </row>
    <row r="31" spans="2:7" x14ac:dyDescent="0.55000000000000004">
      <c r="D31" t="s">
        <v>272</v>
      </c>
      <c r="E31" t="s">
        <v>274</v>
      </c>
      <c r="F31" t="s">
        <v>277</v>
      </c>
      <c r="G31" s="17">
        <v>2268</v>
      </c>
    </row>
    <row r="32" spans="2:7" x14ac:dyDescent="0.55000000000000004">
      <c r="D32" t="s">
        <v>273</v>
      </c>
      <c r="E32" t="s">
        <v>274</v>
      </c>
      <c r="F32" t="s">
        <v>278</v>
      </c>
      <c r="G32" s="17">
        <v>3564</v>
      </c>
    </row>
    <row r="33" spans="4:7" x14ac:dyDescent="0.55000000000000004">
      <c r="D33" t="s">
        <v>122</v>
      </c>
      <c r="E33" t="s">
        <v>73</v>
      </c>
      <c r="F33" t="s">
        <v>77</v>
      </c>
      <c r="G33" s="17">
        <v>1000</v>
      </c>
    </row>
    <row r="34" spans="4:7" x14ac:dyDescent="0.55000000000000004">
      <c r="D34" t="s">
        <v>123</v>
      </c>
      <c r="E34" t="s">
        <v>73</v>
      </c>
      <c r="F34" t="s">
        <v>78</v>
      </c>
      <c r="G34" s="17">
        <v>1500</v>
      </c>
    </row>
    <row r="35" spans="4:7" x14ac:dyDescent="0.55000000000000004">
      <c r="D35" t="s">
        <v>124</v>
      </c>
      <c r="E35" t="s">
        <v>73</v>
      </c>
      <c r="F35" t="s">
        <v>79</v>
      </c>
      <c r="G35" s="17">
        <v>2000</v>
      </c>
    </row>
    <row r="36" spans="4:7" x14ac:dyDescent="0.55000000000000004">
      <c r="D36" t="s">
        <v>283</v>
      </c>
      <c r="E36" t="s">
        <v>73</v>
      </c>
      <c r="F36" t="s">
        <v>76</v>
      </c>
      <c r="G36" s="17">
        <v>1200</v>
      </c>
    </row>
    <row r="37" spans="4:7" x14ac:dyDescent="0.55000000000000004">
      <c r="D37" t="s">
        <v>130</v>
      </c>
      <c r="E37" t="s">
        <v>91</v>
      </c>
      <c r="F37" t="s">
        <v>92</v>
      </c>
      <c r="G37" s="17">
        <v>1800</v>
      </c>
    </row>
    <row r="38" spans="4:7" x14ac:dyDescent="0.55000000000000004">
      <c r="D38" t="s">
        <v>131</v>
      </c>
      <c r="E38" t="s">
        <v>91</v>
      </c>
      <c r="F38" t="s">
        <v>93</v>
      </c>
      <c r="G38" s="17">
        <v>1800</v>
      </c>
    </row>
    <row r="39" spans="4:7" x14ac:dyDescent="0.55000000000000004">
      <c r="D39" t="s">
        <v>132</v>
      </c>
      <c r="E39" t="s">
        <v>91</v>
      </c>
      <c r="F39" t="s">
        <v>94</v>
      </c>
      <c r="G39" s="17">
        <v>2500</v>
      </c>
    </row>
    <row r="40" spans="4:7" x14ac:dyDescent="0.55000000000000004">
      <c r="D40" t="s">
        <v>133</v>
      </c>
      <c r="E40" t="s">
        <v>91</v>
      </c>
      <c r="F40" t="s">
        <v>95</v>
      </c>
      <c r="G40" s="17">
        <v>1500</v>
      </c>
    </row>
    <row r="41" spans="4:7" x14ac:dyDescent="0.55000000000000004">
      <c r="D41" t="s">
        <v>183</v>
      </c>
      <c r="E41" t="s">
        <v>91</v>
      </c>
      <c r="F41" t="s">
        <v>184</v>
      </c>
      <c r="G41" s="55">
        <v>9000</v>
      </c>
    </row>
    <row r="42" spans="4:7" x14ac:dyDescent="0.55000000000000004">
      <c r="D42" t="s">
        <v>185</v>
      </c>
      <c r="E42" t="s">
        <v>91</v>
      </c>
      <c r="F42" t="s">
        <v>190</v>
      </c>
      <c r="G42" s="55">
        <v>10000</v>
      </c>
    </row>
    <row r="43" spans="4:7" x14ac:dyDescent="0.55000000000000004">
      <c r="D43" t="s">
        <v>186</v>
      </c>
      <c r="E43" t="s">
        <v>91</v>
      </c>
      <c r="F43" t="s">
        <v>191</v>
      </c>
      <c r="G43" s="55">
        <v>5000</v>
      </c>
    </row>
    <row r="44" spans="4:7" x14ac:dyDescent="0.55000000000000004">
      <c r="D44" t="s">
        <v>187</v>
      </c>
      <c r="E44" t="s">
        <v>91</v>
      </c>
      <c r="F44" t="s">
        <v>192</v>
      </c>
      <c r="G44" s="55">
        <v>3500</v>
      </c>
    </row>
    <row r="45" spans="4:7" x14ac:dyDescent="0.55000000000000004">
      <c r="D45" t="s">
        <v>188</v>
      </c>
      <c r="E45" t="s">
        <v>91</v>
      </c>
      <c r="F45" t="s">
        <v>193</v>
      </c>
      <c r="G45" s="55">
        <v>660</v>
      </c>
    </row>
    <row r="46" spans="4:7" x14ac:dyDescent="0.55000000000000004">
      <c r="D46" t="s">
        <v>189</v>
      </c>
      <c r="E46" t="s">
        <v>91</v>
      </c>
      <c r="F46" t="s">
        <v>194</v>
      </c>
      <c r="G46" s="55">
        <v>400</v>
      </c>
    </row>
    <row r="47" spans="4:7" x14ac:dyDescent="0.55000000000000004">
      <c r="D47" t="s">
        <v>195</v>
      </c>
      <c r="E47" t="s">
        <v>91</v>
      </c>
      <c r="F47" t="s">
        <v>196</v>
      </c>
      <c r="G47" s="55">
        <v>300</v>
      </c>
    </row>
    <row r="48" spans="4:7" x14ac:dyDescent="0.55000000000000004">
      <c r="D48" t="s">
        <v>294</v>
      </c>
      <c r="E48" t="s">
        <v>295</v>
      </c>
      <c r="F48" t="s">
        <v>323</v>
      </c>
      <c r="G48" s="55">
        <v>1500</v>
      </c>
    </row>
    <row r="49" spans="4:7" x14ac:dyDescent="0.55000000000000004">
      <c r="D49" t="s">
        <v>296</v>
      </c>
      <c r="E49" t="s">
        <v>295</v>
      </c>
      <c r="F49" t="s">
        <v>324</v>
      </c>
      <c r="G49" s="55">
        <v>1500</v>
      </c>
    </row>
    <row r="50" spans="4:7" x14ac:dyDescent="0.55000000000000004">
      <c r="D50" t="s">
        <v>297</v>
      </c>
      <c r="E50" t="s">
        <v>295</v>
      </c>
      <c r="F50" t="s">
        <v>325</v>
      </c>
      <c r="G50" s="55">
        <v>1500</v>
      </c>
    </row>
    <row r="51" spans="4:7" x14ac:dyDescent="0.55000000000000004">
      <c r="D51" t="s">
        <v>298</v>
      </c>
      <c r="E51" t="s">
        <v>295</v>
      </c>
      <c r="F51" t="s">
        <v>326</v>
      </c>
      <c r="G51" s="55">
        <v>1500</v>
      </c>
    </row>
    <row r="52" spans="4:7" x14ac:dyDescent="0.55000000000000004">
      <c r="D52" t="s">
        <v>299</v>
      </c>
      <c r="E52" t="s">
        <v>295</v>
      </c>
      <c r="F52" t="s">
        <v>327</v>
      </c>
      <c r="G52" s="55">
        <v>1000</v>
      </c>
    </row>
    <row r="53" spans="4:7" x14ac:dyDescent="0.55000000000000004">
      <c r="D53" t="s">
        <v>300</v>
      </c>
      <c r="E53" t="s">
        <v>295</v>
      </c>
      <c r="F53" t="s">
        <v>328</v>
      </c>
      <c r="G53" s="55">
        <v>1000</v>
      </c>
    </row>
    <row r="54" spans="4:7" x14ac:dyDescent="0.55000000000000004">
      <c r="D54" t="s">
        <v>301</v>
      </c>
      <c r="E54" t="s">
        <v>295</v>
      </c>
      <c r="F54" t="s">
        <v>390</v>
      </c>
      <c r="G54" s="55">
        <v>1000</v>
      </c>
    </row>
    <row r="55" spans="4:7" x14ac:dyDescent="0.55000000000000004">
      <c r="D55" t="s">
        <v>302</v>
      </c>
      <c r="E55" t="s">
        <v>295</v>
      </c>
      <c r="F55" t="s">
        <v>329</v>
      </c>
      <c r="G55" s="55">
        <v>1000</v>
      </c>
    </row>
    <row r="56" spans="4:7" x14ac:dyDescent="0.55000000000000004">
      <c r="D56" t="s">
        <v>303</v>
      </c>
      <c r="E56" t="s">
        <v>295</v>
      </c>
      <c r="F56" t="s">
        <v>330</v>
      </c>
      <c r="G56" s="55">
        <v>1000</v>
      </c>
    </row>
    <row r="57" spans="4:7" x14ac:dyDescent="0.55000000000000004">
      <c r="D57" t="s">
        <v>304</v>
      </c>
      <c r="E57" t="s">
        <v>295</v>
      </c>
      <c r="F57" t="s">
        <v>331</v>
      </c>
      <c r="G57" s="55">
        <v>1200</v>
      </c>
    </row>
    <row r="58" spans="4:7" x14ac:dyDescent="0.55000000000000004">
      <c r="D58" t="s">
        <v>305</v>
      </c>
      <c r="E58" t="s">
        <v>295</v>
      </c>
      <c r="F58" t="s">
        <v>332</v>
      </c>
      <c r="G58" s="55">
        <v>1800</v>
      </c>
    </row>
    <row r="59" spans="4:7" x14ac:dyDescent="0.55000000000000004">
      <c r="D59" t="s">
        <v>306</v>
      </c>
      <c r="E59" t="s">
        <v>295</v>
      </c>
      <c r="F59" t="s">
        <v>333</v>
      </c>
      <c r="G59" s="55">
        <v>1800</v>
      </c>
    </row>
    <row r="60" spans="4:7" x14ac:dyDescent="0.55000000000000004">
      <c r="D60" t="s">
        <v>307</v>
      </c>
      <c r="E60" t="s">
        <v>295</v>
      </c>
      <c r="F60" t="s">
        <v>334</v>
      </c>
      <c r="G60" s="55">
        <v>1800</v>
      </c>
    </row>
    <row r="61" spans="4:7" x14ac:dyDescent="0.55000000000000004">
      <c r="D61" t="s">
        <v>308</v>
      </c>
      <c r="E61" t="s">
        <v>295</v>
      </c>
      <c r="F61" t="s">
        <v>335</v>
      </c>
      <c r="G61" s="55">
        <v>1800</v>
      </c>
    </row>
    <row r="62" spans="4:7" x14ac:dyDescent="0.55000000000000004">
      <c r="D62" t="s">
        <v>309</v>
      </c>
      <c r="E62" t="s">
        <v>295</v>
      </c>
      <c r="F62" t="s">
        <v>336</v>
      </c>
      <c r="G62" s="55">
        <v>2300</v>
      </c>
    </row>
    <row r="63" spans="4:7" x14ac:dyDescent="0.55000000000000004">
      <c r="D63" t="s">
        <v>310</v>
      </c>
      <c r="E63" t="s">
        <v>295</v>
      </c>
      <c r="F63" t="s">
        <v>337</v>
      </c>
      <c r="G63" s="55">
        <v>2300</v>
      </c>
    </row>
    <row r="64" spans="4:7" x14ac:dyDescent="0.55000000000000004">
      <c r="D64" t="s">
        <v>311</v>
      </c>
      <c r="E64" t="s">
        <v>295</v>
      </c>
      <c r="F64" t="s">
        <v>338</v>
      </c>
      <c r="G64" s="55">
        <v>2300</v>
      </c>
    </row>
    <row r="65" spans="4:7" x14ac:dyDescent="0.55000000000000004">
      <c r="D65" t="s">
        <v>312</v>
      </c>
      <c r="E65" t="s">
        <v>295</v>
      </c>
      <c r="F65" t="s">
        <v>339</v>
      </c>
      <c r="G65" s="55">
        <v>2300</v>
      </c>
    </row>
    <row r="66" spans="4:7" x14ac:dyDescent="0.55000000000000004">
      <c r="D66" t="s">
        <v>313</v>
      </c>
      <c r="E66" t="s">
        <v>295</v>
      </c>
      <c r="F66" t="s">
        <v>340</v>
      </c>
      <c r="G66" s="55">
        <v>3300</v>
      </c>
    </row>
    <row r="67" spans="4:7" x14ac:dyDescent="0.55000000000000004">
      <c r="D67" t="s">
        <v>314</v>
      </c>
      <c r="E67" t="s">
        <v>295</v>
      </c>
      <c r="F67" t="s">
        <v>341</v>
      </c>
      <c r="G67" s="55">
        <v>3300</v>
      </c>
    </row>
    <row r="68" spans="4:7" x14ac:dyDescent="0.55000000000000004">
      <c r="D68" t="s">
        <v>315</v>
      </c>
      <c r="E68" t="s">
        <v>295</v>
      </c>
      <c r="F68" t="s">
        <v>342</v>
      </c>
      <c r="G68" s="55">
        <v>1200</v>
      </c>
    </row>
    <row r="69" spans="4:7" x14ac:dyDescent="0.55000000000000004">
      <c r="D69" t="s">
        <v>316</v>
      </c>
      <c r="E69" t="s">
        <v>295</v>
      </c>
      <c r="F69" t="s">
        <v>343</v>
      </c>
      <c r="G69" s="55">
        <v>1200</v>
      </c>
    </row>
    <row r="70" spans="4:7" x14ac:dyDescent="0.55000000000000004">
      <c r="D70" t="s">
        <v>317</v>
      </c>
      <c r="E70" t="s">
        <v>295</v>
      </c>
      <c r="F70" t="s">
        <v>344</v>
      </c>
      <c r="G70" s="55">
        <v>800</v>
      </c>
    </row>
    <row r="71" spans="4:7" x14ac:dyDescent="0.55000000000000004">
      <c r="D71" t="s">
        <v>318</v>
      </c>
      <c r="E71" t="s">
        <v>295</v>
      </c>
      <c r="F71" t="s">
        <v>345</v>
      </c>
      <c r="G71" s="55">
        <v>800</v>
      </c>
    </row>
    <row r="72" spans="4:7" x14ac:dyDescent="0.55000000000000004">
      <c r="D72" t="s">
        <v>319</v>
      </c>
      <c r="E72" t="s">
        <v>295</v>
      </c>
      <c r="F72" t="s">
        <v>391</v>
      </c>
      <c r="G72" s="55">
        <v>800</v>
      </c>
    </row>
    <row r="73" spans="4:7" x14ac:dyDescent="0.55000000000000004">
      <c r="D73" t="s">
        <v>320</v>
      </c>
      <c r="E73" t="s">
        <v>295</v>
      </c>
      <c r="F73" t="s">
        <v>346</v>
      </c>
      <c r="G73" s="55">
        <v>800</v>
      </c>
    </row>
    <row r="74" spans="4:7" x14ac:dyDescent="0.55000000000000004">
      <c r="D74" t="s">
        <v>321</v>
      </c>
      <c r="E74" t="s">
        <v>295</v>
      </c>
      <c r="F74" t="s">
        <v>347</v>
      </c>
      <c r="G74" s="55">
        <v>1200</v>
      </c>
    </row>
    <row r="75" spans="4:7" x14ac:dyDescent="0.55000000000000004">
      <c r="D75" t="s">
        <v>322</v>
      </c>
      <c r="E75" t="s">
        <v>295</v>
      </c>
      <c r="F75" t="s">
        <v>348</v>
      </c>
      <c r="G75" s="55">
        <v>1800</v>
      </c>
    </row>
    <row r="76" spans="4:7" x14ac:dyDescent="0.55000000000000004">
      <c r="D76" t="s">
        <v>392</v>
      </c>
      <c r="E76" t="s">
        <v>397</v>
      </c>
      <c r="F76" t="s">
        <v>398</v>
      </c>
      <c r="G76" s="55">
        <v>2200</v>
      </c>
    </row>
    <row r="77" spans="4:7" x14ac:dyDescent="0.55000000000000004">
      <c r="D77" t="s">
        <v>393</v>
      </c>
      <c r="E77" t="s">
        <v>397</v>
      </c>
      <c r="F77" t="s">
        <v>399</v>
      </c>
      <c r="G77" s="55">
        <v>1650</v>
      </c>
    </row>
    <row r="78" spans="4:7" x14ac:dyDescent="0.55000000000000004">
      <c r="D78" t="s">
        <v>394</v>
      </c>
      <c r="E78" t="s">
        <v>397</v>
      </c>
      <c r="F78" t="s">
        <v>400</v>
      </c>
      <c r="G78" s="55">
        <v>1100</v>
      </c>
    </row>
    <row r="79" spans="4:7" x14ac:dyDescent="0.55000000000000004">
      <c r="D79" t="s">
        <v>395</v>
      </c>
      <c r="E79" t="s">
        <v>397</v>
      </c>
      <c r="F79" t="s">
        <v>401</v>
      </c>
      <c r="G79" s="55">
        <v>2000</v>
      </c>
    </row>
    <row r="80" spans="4:7" x14ac:dyDescent="0.55000000000000004">
      <c r="D80" t="s">
        <v>396</v>
      </c>
      <c r="E80" t="s">
        <v>397</v>
      </c>
      <c r="F80" t="s">
        <v>402</v>
      </c>
      <c r="G80" s="55">
        <v>1500</v>
      </c>
    </row>
    <row r="81" spans="4:7" x14ac:dyDescent="0.55000000000000004">
      <c r="D81" t="s">
        <v>125</v>
      </c>
      <c r="E81" t="s">
        <v>80</v>
      </c>
      <c r="F81" t="s">
        <v>81</v>
      </c>
      <c r="G81" s="17">
        <v>2500</v>
      </c>
    </row>
    <row r="82" spans="4:7" x14ac:dyDescent="0.55000000000000004">
      <c r="D82" t="s">
        <v>126</v>
      </c>
      <c r="E82" t="s">
        <v>80</v>
      </c>
      <c r="F82" t="s">
        <v>82</v>
      </c>
      <c r="G82" s="17">
        <v>2000</v>
      </c>
    </row>
    <row r="83" spans="4:7" x14ac:dyDescent="0.55000000000000004">
      <c r="D83" t="s">
        <v>127</v>
      </c>
      <c r="E83" t="s">
        <v>80</v>
      </c>
      <c r="F83" t="s">
        <v>83</v>
      </c>
      <c r="G83" s="17">
        <v>1500</v>
      </c>
    </row>
    <row r="84" spans="4:7" x14ac:dyDescent="0.55000000000000004">
      <c r="D84" t="s">
        <v>134</v>
      </c>
      <c r="E84" t="s">
        <v>96</v>
      </c>
      <c r="F84" t="s">
        <v>97</v>
      </c>
      <c r="G84" s="17">
        <v>3000</v>
      </c>
    </row>
    <row r="85" spans="4:7" x14ac:dyDescent="0.55000000000000004">
      <c r="D85" t="s">
        <v>128</v>
      </c>
      <c r="E85" t="s">
        <v>90</v>
      </c>
      <c r="F85" t="s">
        <v>282</v>
      </c>
      <c r="G85" s="17">
        <v>1500</v>
      </c>
    </row>
    <row r="86" spans="4:7" x14ac:dyDescent="0.55000000000000004">
      <c r="D86" t="s">
        <v>129</v>
      </c>
      <c r="E86" t="s">
        <v>90</v>
      </c>
      <c r="F86" t="s">
        <v>281</v>
      </c>
      <c r="G86" s="17">
        <v>2000</v>
      </c>
    </row>
    <row r="87" spans="4:7" x14ac:dyDescent="0.55000000000000004">
      <c r="D87" t="s">
        <v>279</v>
      </c>
      <c r="E87" t="s">
        <v>90</v>
      </c>
      <c r="F87" t="s">
        <v>280</v>
      </c>
      <c r="G87" s="17">
        <v>1100</v>
      </c>
    </row>
    <row r="88" spans="4:7" x14ac:dyDescent="0.55000000000000004">
      <c r="D88" t="s">
        <v>284</v>
      </c>
      <c r="E88" t="s">
        <v>90</v>
      </c>
      <c r="F88" t="s">
        <v>288</v>
      </c>
      <c r="G88" s="17">
        <v>5500</v>
      </c>
    </row>
    <row r="89" spans="4:7" x14ac:dyDescent="0.55000000000000004">
      <c r="D89" t="s">
        <v>285</v>
      </c>
      <c r="E89" t="s">
        <v>90</v>
      </c>
      <c r="F89" t="s">
        <v>289</v>
      </c>
      <c r="G89" s="17">
        <v>6600</v>
      </c>
    </row>
    <row r="90" spans="4:7" x14ac:dyDescent="0.55000000000000004">
      <c r="D90" t="s">
        <v>286</v>
      </c>
      <c r="E90" t="s">
        <v>90</v>
      </c>
      <c r="F90" t="s">
        <v>291</v>
      </c>
      <c r="G90" s="17">
        <v>550</v>
      </c>
    </row>
    <row r="91" spans="4:7" x14ac:dyDescent="0.55000000000000004">
      <c r="D91" t="s">
        <v>287</v>
      </c>
      <c r="E91" t="s">
        <v>90</v>
      </c>
      <c r="F91" t="s">
        <v>292</v>
      </c>
      <c r="G91" s="17">
        <v>400</v>
      </c>
    </row>
    <row r="92" spans="4:7" x14ac:dyDescent="0.55000000000000004">
      <c r="D92" t="s">
        <v>290</v>
      </c>
      <c r="E92" t="s">
        <v>90</v>
      </c>
      <c r="F92" t="s">
        <v>293</v>
      </c>
      <c r="G92" s="17">
        <v>300</v>
      </c>
    </row>
    <row r="93" spans="4:7" x14ac:dyDescent="0.55000000000000004">
      <c r="D93" t="s">
        <v>243</v>
      </c>
      <c r="E93" t="s">
        <v>244</v>
      </c>
      <c r="F93" t="s">
        <v>247</v>
      </c>
      <c r="G93" s="55">
        <v>1800</v>
      </c>
    </row>
    <row r="94" spans="4:7" x14ac:dyDescent="0.55000000000000004">
      <c r="D94" t="s">
        <v>246</v>
      </c>
      <c r="E94" t="s">
        <v>244</v>
      </c>
      <c r="F94" t="s">
        <v>245</v>
      </c>
      <c r="G94" s="55">
        <v>1800</v>
      </c>
    </row>
    <row r="95" spans="4:7" x14ac:dyDescent="0.55000000000000004">
      <c r="D95" t="s">
        <v>248</v>
      </c>
      <c r="E95" t="s">
        <v>244</v>
      </c>
      <c r="F95" t="s">
        <v>249</v>
      </c>
      <c r="G95" s="55">
        <v>2200</v>
      </c>
    </row>
    <row r="96" spans="4:7" x14ac:dyDescent="0.55000000000000004">
      <c r="D96" t="s">
        <v>250</v>
      </c>
      <c r="E96" t="s">
        <v>251</v>
      </c>
      <c r="F96" t="s">
        <v>252</v>
      </c>
      <c r="G96" s="55">
        <v>1500</v>
      </c>
    </row>
    <row r="97" spans="4:7" x14ac:dyDescent="0.55000000000000004">
      <c r="D97" t="s">
        <v>253</v>
      </c>
      <c r="E97" t="s">
        <v>251</v>
      </c>
      <c r="F97" t="s">
        <v>254</v>
      </c>
      <c r="G97" s="55">
        <v>1000</v>
      </c>
    </row>
    <row r="98" spans="4:7" x14ac:dyDescent="0.55000000000000004">
      <c r="D98" t="s">
        <v>255</v>
      </c>
      <c r="E98" t="s">
        <v>251</v>
      </c>
      <c r="F98" t="s">
        <v>256</v>
      </c>
      <c r="G98" s="55">
        <v>4000</v>
      </c>
    </row>
    <row r="99" spans="4:7" x14ac:dyDescent="0.55000000000000004">
      <c r="D99" t="s">
        <v>218</v>
      </c>
      <c r="E99" t="s">
        <v>229</v>
      </c>
      <c r="F99" t="s">
        <v>230</v>
      </c>
      <c r="G99" s="17">
        <v>3000</v>
      </c>
    </row>
    <row r="100" spans="4:7" x14ac:dyDescent="0.55000000000000004">
      <c r="D100" t="s">
        <v>219</v>
      </c>
      <c r="E100" t="s">
        <v>229</v>
      </c>
      <c r="F100" t="s">
        <v>231</v>
      </c>
      <c r="G100" s="17">
        <v>1500</v>
      </c>
    </row>
    <row r="101" spans="4:7" x14ac:dyDescent="0.55000000000000004">
      <c r="D101" t="s">
        <v>220</v>
      </c>
      <c r="E101" t="s">
        <v>229</v>
      </c>
      <c r="F101" t="s">
        <v>232</v>
      </c>
      <c r="G101" s="17">
        <v>1500</v>
      </c>
    </row>
    <row r="102" spans="4:7" x14ac:dyDescent="0.55000000000000004">
      <c r="D102" t="s">
        <v>221</v>
      </c>
      <c r="E102" t="s">
        <v>229</v>
      </c>
      <c r="F102" t="s">
        <v>233</v>
      </c>
      <c r="G102" s="17">
        <v>1500</v>
      </c>
    </row>
    <row r="103" spans="4:7" x14ac:dyDescent="0.55000000000000004">
      <c r="D103" t="s">
        <v>222</v>
      </c>
      <c r="E103" t="s">
        <v>229</v>
      </c>
      <c r="F103" t="s">
        <v>234</v>
      </c>
      <c r="G103" s="17">
        <v>1500</v>
      </c>
    </row>
    <row r="104" spans="4:7" x14ac:dyDescent="0.55000000000000004">
      <c r="D104" t="s">
        <v>223</v>
      </c>
      <c r="E104" t="s">
        <v>229</v>
      </c>
      <c r="F104" t="s">
        <v>235</v>
      </c>
      <c r="G104" s="17">
        <v>1500</v>
      </c>
    </row>
    <row r="105" spans="4:7" x14ac:dyDescent="0.55000000000000004">
      <c r="D105" t="s">
        <v>224</v>
      </c>
      <c r="E105" t="s">
        <v>229</v>
      </c>
      <c r="F105" t="s">
        <v>236</v>
      </c>
      <c r="G105" s="17">
        <v>1500</v>
      </c>
    </row>
    <row r="106" spans="4:7" x14ac:dyDescent="0.55000000000000004">
      <c r="D106" t="s">
        <v>225</v>
      </c>
      <c r="E106" t="s">
        <v>229</v>
      </c>
      <c r="F106" t="s">
        <v>237</v>
      </c>
      <c r="G106" s="17">
        <v>1500</v>
      </c>
    </row>
    <row r="107" spans="4:7" x14ac:dyDescent="0.55000000000000004">
      <c r="D107" t="s">
        <v>226</v>
      </c>
      <c r="E107" t="s">
        <v>229</v>
      </c>
      <c r="F107" t="s">
        <v>238</v>
      </c>
      <c r="G107" s="17">
        <v>2000</v>
      </c>
    </row>
    <row r="108" spans="4:7" x14ac:dyDescent="0.55000000000000004">
      <c r="D108" t="s">
        <v>227</v>
      </c>
      <c r="E108" t="s">
        <v>229</v>
      </c>
      <c r="F108" t="s">
        <v>239</v>
      </c>
      <c r="G108" s="17">
        <v>2000</v>
      </c>
    </row>
    <row r="109" spans="4:7" x14ac:dyDescent="0.55000000000000004">
      <c r="D109" t="s">
        <v>228</v>
      </c>
      <c r="E109" t="s">
        <v>229</v>
      </c>
      <c r="F109" t="s">
        <v>240</v>
      </c>
      <c r="G109" s="17">
        <v>2000</v>
      </c>
    </row>
    <row r="110" spans="4:7" x14ac:dyDescent="0.55000000000000004">
      <c r="D110" t="s">
        <v>349</v>
      </c>
      <c r="E110" t="s">
        <v>353</v>
      </c>
      <c r="F110" t="s">
        <v>354</v>
      </c>
      <c r="G110" s="17">
        <v>390</v>
      </c>
    </row>
    <row r="111" spans="4:7" x14ac:dyDescent="0.55000000000000004">
      <c r="D111" t="s">
        <v>350</v>
      </c>
      <c r="E111" t="s">
        <v>353</v>
      </c>
      <c r="F111" t="s">
        <v>355</v>
      </c>
      <c r="G111" s="17">
        <v>490</v>
      </c>
    </row>
    <row r="112" spans="4:7" x14ac:dyDescent="0.55000000000000004">
      <c r="D112" t="s">
        <v>351</v>
      </c>
      <c r="E112" t="s">
        <v>353</v>
      </c>
      <c r="F112" s="56" t="s">
        <v>356</v>
      </c>
      <c r="G112" s="17">
        <v>890</v>
      </c>
    </row>
    <row r="113" spans="4:7" x14ac:dyDescent="0.55000000000000004">
      <c r="D113" t="s">
        <v>352</v>
      </c>
      <c r="E113" t="s">
        <v>353</v>
      </c>
      <c r="F113" s="56" t="s">
        <v>357</v>
      </c>
      <c r="G113" s="17">
        <v>590</v>
      </c>
    </row>
    <row r="114" spans="4:7" x14ac:dyDescent="0.55000000000000004">
      <c r="D114" t="s">
        <v>137</v>
      </c>
      <c r="E114" t="s">
        <v>72</v>
      </c>
      <c r="F114" t="s">
        <v>410</v>
      </c>
      <c r="G114">
        <v>670</v>
      </c>
    </row>
    <row r="115" spans="4:7" x14ac:dyDescent="0.55000000000000004">
      <c r="D115" t="s">
        <v>138</v>
      </c>
      <c r="E115" t="s">
        <v>72</v>
      </c>
      <c r="F115" t="s">
        <v>101</v>
      </c>
      <c r="G115">
        <v>500</v>
      </c>
    </row>
    <row r="116" spans="4:7" x14ac:dyDescent="0.55000000000000004">
      <c r="D116" t="s">
        <v>139</v>
      </c>
      <c r="E116" t="s">
        <v>72</v>
      </c>
      <c r="F116" t="s">
        <v>102</v>
      </c>
      <c r="G116">
        <v>500</v>
      </c>
    </row>
    <row r="117" spans="4:7" x14ac:dyDescent="0.55000000000000004">
      <c r="D117" t="s">
        <v>135</v>
      </c>
      <c r="E117" t="s">
        <v>98</v>
      </c>
      <c r="F117" t="s">
        <v>99</v>
      </c>
      <c r="G117" s="17">
        <v>1150</v>
      </c>
    </row>
    <row r="118" spans="4:7" x14ac:dyDescent="0.55000000000000004">
      <c r="D118" t="s">
        <v>136</v>
      </c>
      <c r="E118" t="s">
        <v>98</v>
      </c>
      <c r="F118" t="s">
        <v>100</v>
      </c>
      <c r="G118" s="17">
        <v>3200</v>
      </c>
    </row>
    <row r="119" spans="4:7" x14ac:dyDescent="0.55000000000000004">
      <c r="D119" t="s">
        <v>257</v>
      </c>
      <c r="E119" t="s">
        <v>113</v>
      </c>
      <c r="F119" t="s">
        <v>258</v>
      </c>
      <c r="G119" s="55">
        <v>1200</v>
      </c>
    </row>
    <row r="120" spans="4:7" x14ac:dyDescent="0.55000000000000004">
      <c r="D120" t="s">
        <v>149</v>
      </c>
      <c r="E120" t="s">
        <v>113</v>
      </c>
      <c r="F120" t="s">
        <v>114</v>
      </c>
      <c r="G120" s="55">
        <v>1000</v>
      </c>
    </row>
    <row r="121" spans="4:7" x14ac:dyDescent="0.55000000000000004">
      <c r="D121" t="s">
        <v>150</v>
      </c>
      <c r="E121" t="s">
        <v>113</v>
      </c>
      <c r="F121" t="s">
        <v>259</v>
      </c>
      <c r="G121" s="55">
        <v>830</v>
      </c>
    </row>
    <row r="122" spans="4:7" x14ac:dyDescent="0.55000000000000004">
      <c r="D122" t="s">
        <v>260</v>
      </c>
      <c r="E122" t="s">
        <v>113</v>
      </c>
      <c r="F122" t="s">
        <v>261</v>
      </c>
      <c r="G122" s="55">
        <v>650</v>
      </c>
    </row>
    <row r="123" spans="4:7" x14ac:dyDescent="0.55000000000000004">
      <c r="D123" t="s">
        <v>262</v>
      </c>
      <c r="E123" t="s">
        <v>113</v>
      </c>
      <c r="F123" t="s">
        <v>115</v>
      </c>
      <c r="G123" s="55">
        <v>580</v>
      </c>
    </row>
    <row r="124" spans="4:7" x14ac:dyDescent="0.55000000000000004">
      <c r="D124" t="s">
        <v>263</v>
      </c>
      <c r="E124" t="s">
        <v>113</v>
      </c>
      <c r="F124" t="s">
        <v>364</v>
      </c>
      <c r="G124" s="55">
        <v>165</v>
      </c>
    </row>
    <row r="125" spans="4:7" x14ac:dyDescent="0.55000000000000004">
      <c r="D125" t="s">
        <v>264</v>
      </c>
      <c r="E125" t="s">
        <v>113</v>
      </c>
      <c r="F125" t="s">
        <v>365</v>
      </c>
      <c r="G125" s="55">
        <v>150</v>
      </c>
    </row>
    <row r="126" spans="4:7" x14ac:dyDescent="0.55000000000000004">
      <c r="D126" t="s">
        <v>265</v>
      </c>
      <c r="E126" t="s">
        <v>113</v>
      </c>
      <c r="F126" t="s">
        <v>366</v>
      </c>
      <c r="G126" s="55">
        <v>195</v>
      </c>
    </row>
    <row r="127" spans="4:7" x14ac:dyDescent="0.55000000000000004">
      <c r="D127" t="s">
        <v>266</v>
      </c>
      <c r="E127" t="s">
        <v>113</v>
      </c>
      <c r="F127" t="s">
        <v>367</v>
      </c>
      <c r="G127" s="55">
        <v>30</v>
      </c>
    </row>
    <row r="128" spans="4:7" x14ac:dyDescent="0.55000000000000004">
      <c r="D128" t="s">
        <v>202</v>
      </c>
      <c r="E128" t="s">
        <v>210</v>
      </c>
      <c r="F128" t="s">
        <v>211</v>
      </c>
      <c r="G128" s="17">
        <v>110</v>
      </c>
    </row>
    <row r="129" spans="4:7" x14ac:dyDescent="0.55000000000000004">
      <c r="D129" t="s">
        <v>203</v>
      </c>
      <c r="E129" t="s">
        <v>210</v>
      </c>
      <c r="F129" t="s">
        <v>377</v>
      </c>
      <c r="G129" s="17">
        <v>140</v>
      </c>
    </row>
    <row r="130" spans="4:7" x14ac:dyDescent="0.55000000000000004">
      <c r="D130" t="s">
        <v>204</v>
      </c>
      <c r="E130" t="s">
        <v>210</v>
      </c>
      <c r="F130" t="s">
        <v>212</v>
      </c>
      <c r="G130" s="17">
        <v>140</v>
      </c>
    </row>
    <row r="131" spans="4:7" x14ac:dyDescent="0.55000000000000004">
      <c r="D131" t="s">
        <v>205</v>
      </c>
      <c r="E131" t="s">
        <v>210</v>
      </c>
      <c r="F131" t="s">
        <v>213</v>
      </c>
      <c r="G131" s="17">
        <v>170</v>
      </c>
    </row>
    <row r="132" spans="4:7" x14ac:dyDescent="0.55000000000000004">
      <c r="D132" t="s">
        <v>206</v>
      </c>
      <c r="E132" t="s">
        <v>210</v>
      </c>
      <c r="F132" t="s">
        <v>214</v>
      </c>
      <c r="G132" s="17">
        <v>160</v>
      </c>
    </row>
    <row r="133" spans="4:7" x14ac:dyDescent="0.55000000000000004">
      <c r="D133" t="s">
        <v>207</v>
      </c>
      <c r="E133" t="s">
        <v>210</v>
      </c>
      <c r="F133" t="s">
        <v>215</v>
      </c>
      <c r="G133" s="17">
        <v>140</v>
      </c>
    </row>
    <row r="134" spans="4:7" x14ac:dyDescent="0.55000000000000004">
      <c r="D134" t="s">
        <v>208</v>
      </c>
      <c r="E134" t="s">
        <v>210</v>
      </c>
      <c r="F134" t="s">
        <v>216</v>
      </c>
      <c r="G134" s="17">
        <v>110</v>
      </c>
    </row>
    <row r="135" spans="4:7" x14ac:dyDescent="0.55000000000000004">
      <c r="D135" t="s">
        <v>209</v>
      </c>
      <c r="E135" t="s">
        <v>210</v>
      </c>
      <c r="F135" t="s">
        <v>217</v>
      </c>
      <c r="G135" s="17">
        <v>990</v>
      </c>
    </row>
    <row r="136" spans="4:7" x14ac:dyDescent="0.55000000000000004">
      <c r="D136" t="s">
        <v>140</v>
      </c>
      <c r="E136" t="s">
        <v>103</v>
      </c>
      <c r="F136" t="s">
        <v>104</v>
      </c>
      <c r="G136" s="17">
        <v>2000</v>
      </c>
    </row>
    <row r="137" spans="4:7" x14ac:dyDescent="0.55000000000000004">
      <c r="D137" t="s">
        <v>141</v>
      </c>
      <c r="E137" t="s">
        <v>103</v>
      </c>
      <c r="F137" t="s">
        <v>105</v>
      </c>
      <c r="G137" s="17">
        <v>2000</v>
      </c>
    </row>
    <row r="138" spans="4:7" x14ac:dyDescent="0.55000000000000004">
      <c r="D138" t="s">
        <v>142</v>
      </c>
      <c r="E138" t="s">
        <v>103</v>
      </c>
      <c r="F138" t="s">
        <v>106</v>
      </c>
      <c r="G138" s="17">
        <v>2500</v>
      </c>
    </row>
    <row r="139" spans="4:7" x14ac:dyDescent="0.55000000000000004">
      <c r="D139" t="s">
        <v>143</v>
      </c>
      <c r="E139" t="s">
        <v>103</v>
      </c>
      <c r="F139" t="s">
        <v>107</v>
      </c>
      <c r="G139" s="17">
        <v>3000</v>
      </c>
    </row>
    <row r="140" spans="4:7" x14ac:dyDescent="0.55000000000000004">
      <c r="D140" t="s">
        <v>144</v>
      </c>
      <c r="E140" t="s">
        <v>103</v>
      </c>
      <c r="F140" t="s">
        <v>108</v>
      </c>
      <c r="G140">
        <v>330</v>
      </c>
    </row>
    <row r="141" spans="4:7" x14ac:dyDescent="0.55000000000000004">
      <c r="D141" t="s">
        <v>145</v>
      </c>
      <c r="E141" t="s">
        <v>103</v>
      </c>
      <c r="F141" t="s">
        <v>109</v>
      </c>
      <c r="G141">
        <v>440</v>
      </c>
    </row>
    <row r="142" spans="4:7" x14ac:dyDescent="0.55000000000000004">
      <c r="D142" t="s">
        <v>146</v>
      </c>
      <c r="E142" t="s">
        <v>103</v>
      </c>
      <c r="F142" t="s">
        <v>110</v>
      </c>
      <c r="G142">
        <v>440</v>
      </c>
    </row>
    <row r="143" spans="4:7" x14ac:dyDescent="0.55000000000000004">
      <c r="D143" t="s">
        <v>147</v>
      </c>
      <c r="E143" t="s">
        <v>103</v>
      </c>
      <c r="F143" t="s">
        <v>111</v>
      </c>
      <c r="G143">
        <v>330</v>
      </c>
    </row>
    <row r="144" spans="4:7" x14ac:dyDescent="0.55000000000000004">
      <c r="D144" t="s">
        <v>148</v>
      </c>
      <c r="E144" t="s">
        <v>103</v>
      </c>
      <c r="F144" t="s">
        <v>112</v>
      </c>
      <c r="G144">
        <v>220</v>
      </c>
    </row>
    <row r="145" spans="4:7" x14ac:dyDescent="0.55000000000000004">
      <c r="D145" t="s">
        <v>368</v>
      </c>
      <c r="E145" t="s">
        <v>376</v>
      </c>
      <c r="F145" t="s">
        <v>372</v>
      </c>
      <c r="G145" s="57">
        <v>2000</v>
      </c>
    </row>
    <row r="146" spans="4:7" x14ac:dyDescent="0.55000000000000004">
      <c r="D146" t="s">
        <v>369</v>
      </c>
      <c r="E146" t="s">
        <v>376</v>
      </c>
      <c r="F146" t="s">
        <v>373</v>
      </c>
      <c r="G146" s="57">
        <v>2500</v>
      </c>
    </row>
    <row r="147" spans="4:7" x14ac:dyDescent="0.55000000000000004">
      <c r="D147" t="s">
        <v>370</v>
      </c>
      <c r="E147" t="s">
        <v>376</v>
      </c>
      <c r="F147" t="s">
        <v>374</v>
      </c>
      <c r="G147" s="57">
        <v>3000</v>
      </c>
    </row>
    <row r="148" spans="4:7" x14ac:dyDescent="0.55000000000000004">
      <c r="D148" t="s">
        <v>371</v>
      </c>
      <c r="E148" t="s">
        <v>376</v>
      </c>
      <c r="F148" t="s">
        <v>375</v>
      </c>
      <c r="G148" s="57">
        <v>3500</v>
      </c>
    </row>
    <row r="149" spans="4:7" x14ac:dyDescent="0.55000000000000004">
      <c r="D149" t="s">
        <v>383</v>
      </c>
      <c r="E149" t="s">
        <v>386</v>
      </c>
      <c r="F149" t="s">
        <v>387</v>
      </c>
      <c r="G149" s="57">
        <v>1620</v>
      </c>
    </row>
    <row r="150" spans="4:7" x14ac:dyDescent="0.55000000000000004">
      <c r="D150" t="s">
        <v>384</v>
      </c>
      <c r="E150" t="s">
        <v>386</v>
      </c>
      <c r="F150" t="s">
        <v>388</v>
      </c>
      <c r="G150" s="57">
        <v>2160</v>
      </c>
    </row>
    <row r="151" spans="4:7" x14ac:dyDescent="0.55000000000000004">
      <c r="D151" t="s">
        <v>385</v>
      </c>
      <c r="E151" t="s">
        <v>386</v>
      </c>
      <c r="F151" t="s">
        <v>389</v>
      </c>
      <c r="G151" s="57">
        <v>2700</v>
      </c>
    </row>
  </sheetData>
  <sheetProtection algorithmName="SHA-512" hashValue="WK/12sK5aMNNQuTxUWXUH4fn7tsFrDvdjTe7mfxoAlPu4ZpDpfwe3pFpXYnLX4uAoK6/4XIzTUmx3yohQ/SNBg==" saltValue="41gJ0iDbdkR1ugeKcEJo6Q==" spinCount="100000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催事利用1日目</vt:lpstr>
      <vt:lpstr>催事利用2日目</vt:lpstr>
      <vt:lpstr>催事利用3日目</vt:lpstr>
      <vt:lpstr>催事利用4日目</vt:lpstr>
      <vt:lpstr>催事利用5日目</vt:lpstr>
      <vt:lpstr>Sheet3</vt:lpstr>
      <vt:lpstr>催事利用1日目!Print_Area</vt:lpstr>
      <vt:lpstr>催事利用2日目!Print_Area</vt:lpstr>
      <vt:lpstr>催事利用3日目!Print_Area</vt:lpstr>
      <vt:lpstr>催事利用4日目!Print_Area</vt:lpstr>
      <vt:lpstr>催事利用5日目!Print_Area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Seiichiro Uchino</dc:creator>
  <cp:lastModifiedBy>aya-fukuda</cp:lastModifiedBy>
  <cp:lastPrinted>2023-10-30T04:38:16Z</cp:lastPrinted>
  <dcterms:created xsi:type="dcterms:W3CDTF">2021-07-14T09:08:34Z</dcterms:created>
  <dcterms:modified xsi:type="dcterms:W3CDTF">2024-02-27T03:40:57Z</dcterms:modified>
</cp:coreProperties>
</file>